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USER\Desktop\งาน - ITA -\"/>
    </mc:Choice>
  </mc:AlternateContent>
  <xr:revisionPtr revIDLastSave="0" documentId="13_ncr:1_{7D85C8E0-8936-4404-8087-C0D2BCE9083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ต.ค." sheetId="3" r:id="rId1"/>
    <sheet name="พ.ย." sheetId="4" r:id="rId2"/>
    <sheet name="ธ.ค." sheetId="5" r:id="rId3"/>
    <sheet name="ม.ค." sheetId="6" r:id="rId4"/>
    <sheet name="ก.พ." sheetId="7" r:id="rId5"/>
    <sheet name="มี.ค." sheetId="8" r:id="rId6"/>
    <sheet name="เม.ย." sheetId="9" r:id="rId7"/>
    <sheet name="พ.ค." sheetId="10" r:id="rId8"/>
    <sheet name="มิ.ย." sheetId="11" r:id="rId9"/>
    <sheet name="ก.ค." sheetId="12" r:id="rId10"/>
    <sheet name="ส.ค." sheetId="13" r:id="rId11"/>
    <sheet name="ก.ย." sheetId="1" r:id="rId12"/>
    <sheet name="-" sheetId="14" r:id="rId13"/>
    <sheet name="69" sheetId="2" r:id="rId14"/>
    <sheet name="Sheet1" sheetId="15" r:id="rId15"/>
    <sheet name="Sheet2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5" l="1"/>
  <c r="G1" i="15"/>
  <c r="A13" i="15"/>
  <c r="J38" i="3"/>
  <c r="J17" i="4"/>
  <c r="J18" i="5"/>
  <c r="J25" i="6"/>
  <c r="J23" i="7"/>
  <c r="J27" i="8"/>
  <c r="J23" i="9"/>
  <c r="J25" i="10"/>
  <c r="J31" i="11"/>
  <c r="J31" i="12"/>
  <c r="J36" i="13"/>
  <c r="J24" i="1"/>
  <c r="J15" i="15" l="1"/>
  <c r="G15" i="15"/>
  <c r="I13" i="15"/>
  <c r="I15" i="15" s="1"/>
</calcChain>
</file>

<file path=xl/sharedStrings.xml><?xml version="1.0" encoding="utf-8"?>
<sst xmlns="http://schemas.openxmlformats.org/spreadsheetml/2006/main" count="4660" uniqueCount="863">
  <si>
    <t xml:space="preserve">
หน่วยงาน </t>
  </si>
  <si>
    <t>เลขที่และวันที่ของสัญญา</t>
  </si>
  <si>
    <t>ประจำเดือน</t>
  </si>
  <si>
    <t>ปีงบประมาณ</t>
  </si>
  <si>
    <t>เกษตรและสหกรณ์จังหวัดพะเยา</t>
  </si>
  <si>
    <t xml:space="preserve">จ้างเหมาบริการรถโดยสารปรับอากาศไม่ประจำทาง จำนวน 1 คัน </t>
  </si>
  <si>
    <t>วิธีเฉพาะเจาะจง</t>
  </si>
  <si>
    <t xml:space="preserve">ห้างหุ้นส่วนจำกัด รัตนะกสิทธิ์65 </t>
  </si>
  <si>
    <t>ห้างหุ้นส่วนจำกัด รัตนะกสิทธิ์65</t>
  </si>
  <si>
    <t>เป็นผู้เสนอราคาต่ำสุด</t>
  </si>
  <si>
    <t>เลขที่ใบสั่งจ้าง 9/2568</t>
  </si>
  <si>
    <t>เมษายน</t>
  </si>
  <si>
    <t>จัดซื้อวัสดุฝึกอบรมและสาธิต</t>
  </si>
  <si>
    <t>ห้างหุ้นส่วนจำกัด ธนากร พะเยา มาร์เก็ตติ้ง</t>
  </si>
  <si>
    <t>9/2568</t>
  </si>
  <si>
    <t>มีนาคม</t>
  </si>
  <si>
    <t>แขวงทางหลวงพะเยา</t>
  </si>
  <si>
    <t>งานปรับปรุงทางหลวงหมายเลข 1093 ตอน สบบง - ขุนห้วยไคร้ ระหว่าง กม.15+850 - กม.20+525  ปริมาณงาน 1 แห่ง</t>
  </si>
  <si>
    <t>วิธีประกวดราคาอิเล็กทรอนิกส์ (e-Bidding)</t>
  </si>
  <si>
    <t>1. หจก.รัตนานุพัชร
2. บริษัท พะเยาใบทอง จำกัด</t>
  </si>
  <si>
    <t>หจก.รัตนานุพัชร</t>
  </si>
  <si>
    <t>19,457,518.83 บาท</t>
  </si>
  <si>
    <t>สัญญาเลขที่ พย./34/2569
ลงวันที่ 30 มีนาคม 2569</t>
  </si>
  <si>
    <t>พฤษภาคม</t>
  </si>
  <si>
    <t>สำนักงานสหกรณ์จังหวัดพะเยา</t>
  </si>
  <si>
    <t>จ้างเหมารถยนต์(ตู้) (จำนวน 3 คัน)</t>
  </si>
  <si>
    <t>นายณรงค์ศักดิ์ วงศ์ใหญ่</t>
  </si>
  <si>
    <t>21,000 บาท</t>
  </si>
  <si>
    <t>เสนอราคาต่ำสุด และเป็นผู้มีคุณสมบัติถูกต้องตามเงื่อนไขในการตกลงราคา</t>
  </si>
  <si>
    <t>ใบสั่งจ้างเลขที่ 9/2568 ลงวันที่ 11 มีนาคม 2568</t>
  </si>
  <si>
    <t xml:space="preserve">จัดซื้อวัสดุฝึกอบรม </t>
  </si>
  <si>
    <t>ร้านสาธิตภูซาง</t>
  </si>
  <si>
    <t>2,100 บาท</t>
  </si>
  <si>
    <t>ใบสั่งซื้อเลขที่ 7/2568  ลงวันที่ 11 มีนาคม 2568</t>
  </si>
  <si>
    <t>จัดซื้อวัสดุเวชภัณฑ์</t>
  </si>
  <si>
    <t>ร้านสหกิจเกษตร</t>
  </si>
  <si>
    <t>20,000 บาท</t>
  </si>
  <si>
    <t>ใบสั่งซื้อเลขที่ 10/2568  ลงวันที่ 11 มีนาคม 2568</t>
  </si>
  <si>
    <t>จัดซื้อวัสดุจัดทำแปลงสาธิต</t>
  </si>
  <si>
    <t>2,800 บาท</t>
  </si>
  <si>
    <t>ใบสั่งซื้อเลขที่ 8/2568 ลงวันที่ 11 มีนาคม 2568</t>
  </si>
  <si>
    <t>สำนักงานวัฒนธรรมจังหวัดพะเยา</t>
  </si>
  <si>
    <t xml:space="preserve">ประกวดราคาจ้างโครงการส่งเสริมการท่องเที่ยวเทศกาล ประเพณี วัฒนธรรมและชาติพันธุ์จังหวัดพะเยา กิจกรรมหลักที่ 4 งานประเพณีสรงน้ำและห่มผ้าพระธาตุ ด้วยวิธีประกวดราคาอิเล็กทรอนิกส์ (e-bidding) </t>
  </si>
  <si>
    <t xml:space="preserve">1. ห้างหุ้นส่วนจำกัด เอพริล เฮ้าส์	       
2. บริษัท เล่นใหญ่ ครีเอชั่น จำกัด 		 
3. บริษัท ยินดี มีเดีย จำกัด		 	
4. ห้างหุ้นส่วนจำกัด ปรานต์ ออร์แกไนเซอร์        
</t>
  </si>
  <si>
    <t>บริษัท เล่นใหญ่ ครีเอชั่น จำกัด</t>
  </si>
  <si>
    <t xml:space="preserve"> ราคาที่ยื่นเสนอ   ๑,๙๓๙,๐๐๐ บาท  </t>
  </si>
  <si>
    <t>เป็นผู้ได้รับการคัดเลือกคะแนนรวมสูงสุด เนื่องจากเป็นผู้มีคุณสมบัติ และข้อเสนอทางด้านเทคนิคถูกต้องครบถ้วน</t>
  </si>
  <si>
    <t>1/2569  ลงวันที่ 5 กุมภาพันธ์ 2569</t>
  </si>
  <si>
    <t>กุมภาพันธ์</t>
  </si>
  <si>
    <t xml:space="preserve">จ้างเหมาจัดโครงการส่งเสริมการท่องเที่ยวเทศกาล ประเพณีวัฒนธรรมและชาติพันธ์ุจังหวัดพะเยา กิจกรรมหลักที่ ๒ งานประเพณีบวงสรวงพ่อขุนงำเมือง กิจกรรมย่อยที่ ๒.๑ ส่งเสริมงานประเพณีบวงสรวงพ่อขุนงำเมือง </t>
  </si>
  <si>
    <t xml:space="preserve">นาย วสันต์ แก้วสา  </t>
  </si>
  <si>
    <t>500,000 บาท</t>
  </si>
  <si>
    <t>เสนอราคาต่ำสุด</t>
  </si>
  <si>
    <t>เลขที่ 2/2569 ลงวันที่ 11 กุมภาพันธ์ 2569</t>
  </si>
  <si>
    <t xml:space="preserve">บริษัท ดิวิชั่น๙ อีเว้นท์ ออร์แกไนเซอร์ จำกัด      </t>
  </si>
  <si>
    <t>480,000 บาท</t>
  </si>
  <si>
    <t xml:space="preserve">บริษัท ดิวิชั่น๙ อีเว้นท์ ออร์แกไนเซอร์ จำกัด    </t>
  </si>
  <si>
    <t>เลขที่ 4/2569 ลงวันที่ 18 พฤษภาคม 2569</t>
  </si>
  <si>
    <t xml:space="preserve">นายจาว  แซ่ว่าง </t>
  </si>
  <si>
    <t xml:space="preserve">493,500 บาท  </t>
  </si>
  <si>
    <t>เป็นผู้มีคุณสมบัติ
ตรงตามเงื่อนไขที่กำหนด</t>
  </si>
  <si>
    <t>เลขที่ 1/2568 ลงวันที่ 12 ธันวาคม 2567</t>
  </si>
  <si>
    <t>ธันวาคม</t>
  </si>
  <si>
    <t xml:space="preserve">จ้างเหมาจัดโครงการส่งเสริมการท่องเที่ยวเทศกาล ประเพณี วัฒนธรรมและชาติพันธุ์จังหวัดพะเยา กิจกรรมหลัก ๑ งานเวียนเทียนทางน้ำกลางกว๊านพะเยาหนึ่งเดียวในโลก กิจกรรมย่อย ๑.๑ ส่งเสริมงานประเพณีเวียนเทียน </t>
  </si>
  <si>
    <t>1. ห้างหุ้นส่วนจำกัด ปรานต์ ออร์แกไนเซอร์       
2. ห้างหุ้นส่วนจำกัด  คลาสพี โปรเจค</t>
  </si>
  <si>
    <t xml:space="preserve">ห้างหุ้นส่วนจำกัด ปรานต์ ออร์แกไนเซอร์   </t>
  </si>
  <si>
    <t>1,449,000  บาท</t>
  </si>
  <si>
    <t xml:space="preserve">เป็นผู้ได้รับการคัดเลือกคะแนนรวมสูงสุดเนื่องจากเป็นผู้มีคุณสมบัติ และข้อเสนอทางด้านเทคนิคถูกต้องครบถ้วน </t>
  </si>
  <si>
    <t>เลขที่ 2/2568 ลงวันที่ 28 มกราคม 2568</t>
  </si>
  <si>
    <t>มกราคม</t>
  </si>
  <si>
    <t>วิธีคัดเลือก</t>
  </si>
  <si>
    <t xml:space="preserve">บริษัท ฟ้อนโปรดักชั่นกรุ๊ป จำกัด </t>
  </si>
  <si>
    <t xml:space="preserve">1,268,000 บาท </t>
  </si>
  <si>
    <t>เป็นผู้มีคุณสมบัติถูกต้องตามเงื่อนไขที่กำหนด</t>
  </si>
  <si>
    <t>เลขที่ 4/2568 ลงวันที่ 25 กุมภาพันธ์ 2568</t>
  </si>
  <si>
    <t>อุตสาหกรรมจังหวัดพะเยา</t>
  </si>
  <si>
    <t>กิจการร่วมค้า ไดเร็คท์ ทู อาร์ พี พี</t>
  </si>
  <si>
    <t xml:space="preserve">ผุ้เสนอราคามีคุณสมบัติครบถ้วน และยื่นเอกสารครบถูกต้องคณะกรรมการพิจารณาตามเอกสารหลักฐานอย่างถี่ถ้วนตามหลักเกณฑ์ เสนอราคาภายในวงเงินงบประมาณ ทำให้ได้คะแนนรวมสูงสุดและเป็นผู้ที่ได้รับการคัดเลือก </t>
  </si>
  <si>
    <t>2/2568 ลงวันที่ 30 มิถุนายน 2568</t>
  </si>
  <si>
    <t xml:space="preserve">1. บริษัท เดอะพีค 19 ออร์แกไนเซอร์ จำกัด  
2. ห้างหุ้นส่วนจำกัด ไทเกอร์มาร์ท </t>
  </si>
  <si>
    <t>บริษัท เดอะพีค 19 ออร์แกไนเซอร์ จำกัด</t>
  </si>
  <si>
    <t xml:space="preserve">1,754,919 บาท </t>
  </si>
  <si>
    <t xml:space="preserve">เป็นผู้ได้รับการคัดเลือกคะแนนรวมสูงสุดเนื่องจากเป็นผู้มีคุณสมบัติ และข้อเสนอทาง  ด้านเทคนิคถูกต้องครบถ้วน </t>
  </si>
  <si>
    <t>เลขที่ 5/2568 ลงวันที่ 25 เมษายน 2568</t>
  </si>
  <si>
    <t>1.มหาวิทยาลัยศิลปกร
2.บริษัท อีเอส โกลบอล จำกัด</t>
  </si>
  <si>
    <t>1.มหาวิทยาลัยศิลปกร (ได้คะแนนรวมไม่ผ่านเกณฑ์คุณภาพ จึงไม่ได้รับการพิจารณาด้านราคา)
2.บริษัท อีเอส โกลบอล จำกัด 6,760,000 บาท</t>
  </si>
  <si>
    <t>บริษัท อีเอส โกลบอล จำกัด</t>
  </si>
  <si>
    <t>6,760,000 บาท</t>
  </si>
  <si>
    <t>ผุ้เสนอราคามีคุณสมบัติครบถ้วน และยื่นเอกสารครบถูกต้องคณะกรรมการพิจารณาตามเอกสารหลักฐานอย่างถี่ถ้วนตามหลักเกณฑ์ เสนอราคาภายในวงเงินงบประมาณ ทำให้ได้คะแนนรวมสูงสุดและเป็นผู้ที่ได้รับการคัดเลือก</t>
  </si>
  <si>
    <t>2/2569 ลงวันที่ 26 มกราคม 2569</t>
  </si>
  <si>
    <t>นายเกรียงศักดิ์  แรกข้าว</t>
  </si>
  <si>
    <t>61,000 บาท</t>
  </si>
  <si>
    <t>เป็นผู้มีคุณสมบัติตรงตามเงื่อนไขที่กำหนด</t>
  </si>
  <si>
    <t>ใบสั่งจ้างเลขที่ 74/2568 ลงวันที่ 22 สิงหาคม 2569</t>
  </si>
  <si>
    <t>สิงหาคม</t>
  </si>
  <si>
    <t>1.ห้างหุ้นส่วนจำกัด เอพริล เฮ้าส์
2.บริษัท คิว-ไอเอสโอ คอนซัลเต็นท์ จำกัด
3.บริษัท ไตรยูนิตี้ จำกัด
4.บริษัท อินโนเวทิฟ เอเจนซี่ จำกัด
5.บริษัท สุดฟ้าสยาม จำกัด
6.มหาวิทยาลัยศิลปากร</t>
  </si>
  <si>
    <t>บริษัท สุดฟ้าสยาม จำกัด 2,410,000 บาท</t>
  </si>
  <si>
    <t>บริษัท สุดฟ้าสยาม จำกัด</t>
  </si>
  <si>
    <t>2,410,000 บาท</t>
  </si>
  <si>
    <t>1/2569 ลงวันที่ 24 มกราคม 2569</t>
  </si>
  <si>
    <t>ท่องเที่ยวและกีฬาจังหวัดพะเยา</t>
  </si>
  <si>
    <t>โครงการ Phayao Northern Music Festival 2nd 2025</t>
  </si>
  <si>
    <t>วิธีประกาศเชิญชวนทั่วไป</t>
  </si>
  <si>
    <t>ห้างหุ้นส่วนจำกัด เอส แอนด์ เอ็น เซอร์วิส คอร์ปอเรชั่น 
1,910,500 บาท
บริษัท อินโนเวทีฟ เอเจนซี่ จำกัด
1,900,000 บาท
บริษัท 168 มีเดีย เอเจนซี่ จำกัด
1,867,600 บาท
บริษัท คูเปอร์ ครีเอชั่น จำกัด
1,920,500 บาท</t>
  </si>
  <si>
    <t>บริษัท คูเปอร์ ครีเอชั่น จำกัด</t>
  </si>
  <si>
    <t>1,920,500 บาท</t>
  </si>
  <si>
    <t>เป็นผู้มีคุณสมบัติและข้อเนอทางด้านเทคนิคถูกต้องครบถ้วนและเป็นผู้ได้คะแนนรวมสูงสุด</t>
  </si>
  <si>
    <t>สัญญาจ้างทำของเลขที่ 001/2569 
ลงวันที่ 15 ตุลาคม 2568</t>
  </si>
  <si>
    <t>ตุลาคม</t>
  </si>
  <si>
    <t>ห้างหุ้นส่วนจำกัดโรงพิมพ์เจริญอักษร</t>
  </si>
  <si>
    <t xml:space="preserve">82,500 บาท </t>
  </si>
  <si>
    <t>82,500 บาท</t>
  </si>
  <si>
    <t>มีคุณสมบัติถูกต้อง ครบถ้วน</t>
  </si>
  <si>
    <t>ใบสั่งซื้อเลขที่ 002/2569 
ลงวันที่ 18 ธันวาคม 2568</t>
  </si>
  <si>
    <t>โครงการส่งเสริมการท่องเที่ยวเชิงสุขภาพ กิจกรรมหลัก ส่งเสริมการท่องเที่ยวเชิงสุขภาพ กิจกรรมย่อย 2 Night Run @Phayao</t>
  </si>
  <si>
    <t>1. บริษัท ไอเดีย กรุ๊ป เอ็นเตอร์เทนเม้นท์ จำกัด
1,150,000 บาท
2. บริษัท เกทเซเว่น อีเว้นท์ เอเจนซี่ จำกัด
989,000 บาท
3. บริษัท เคาน์เตอร์พอยท์ แฟ็คทอรี่ จำกัด
983,000 บาท</t>
  </si>
  <si>
    <t>บริษัท เคาน์เตอร์พอยท์ แฟ็คทอรี่ จำกัด</t>
  </si>
  <si>
    <t>983,000 บาท</t>
  </si>
  <si>
    <t>สัญญาจ้างทำของเลขที่ 002/2569 ลงวันที่ 20 กุมภาพันธ์ 2569</t>
  </si>
  <si>
    <t>โครงการ Phayao Food Festival 1st 2026 มหกรรม “ลำ ฮิม กว๊าน”</t>
  </si>
  <si>
    <t>1. บริษัท ทีม ทาเล้นท์ จำกัด
1,989,932.50 บาท
2. บริษัท ไตรยูนิตี้ จำกัด
1,950,000 บาท
3. บริษัท โอ.มี.มันส์ จำกัด
1,929,959 บาท</t>
  </si>
  <si>
    <t>บริษัท โอ.มี.มันส์ จำกัด</t>
  </si>
  <si>
    <t>1,929,959 บาท</t>
  </si>
  <si>
    <t>สัญญาจ้างทำของเลขที่ 004/2569
ลงวันที่ 16 เมษายน 2569</t>
  </si>
  <si>
    <t>โครงการพัฒนาดอยบุษราคัม เพื่อส่งเสริมการท่องเที่ยวจังหวัดพะเยา กิจกรรมตามรอยสองจันทร์ สานฝันดอยบุษราคัม</t>
  </si>
  <si>
    <t>Table Nine Design (เทเบิล ไนน์ ดีไซน์)</t>
  </si>
  <si>
    <t>ใบสั่งจ้างเลขที่ 012/2569
ลงวันที่ 30 เม.ย. 2569</t>
  </si>
  <si>
    <t>บริษัท เกรท ไอเดียส์ รีเสิร์ช แอนด์ ดิเวลลอปเมนท์ จำกัด</t>
  </si>
  <si>
    <t>ใบสั่งจ้างเลขที่ 013/2569
ลงวันที่ 30 เม.ย. 2569</t>
  </si>
  <si>
    <t>ใบสั่งจ้างเลขที่ 014/2569
ลงวันที่ 30 เม.ย. 2569</t>
  </si>
  <si>
    <t>สำนักงานโยธาธิการและผังเมืองจังหวัดพะเยา</t>
  </si>
  <si>
    <t>ก่อสร้างเขื่อนป้องกันตลิ่งลำห้วยแม่สุก หมู่ 6 ตำบลแม่สุก อำเภอแม่ใจ จังหวัดพะเยา</t>
  </si>
  <si>
    <t>1.หจก.ชโนทัย
2.หจก.รัตนานุพัชร
3.หจก.พะเยาธนะวงศ์ คอนสตรัคชั่น
4.บ.พะเยาใบทอง จำกัด</t>
  </si>
  <si>
    <t>1.หจก.ชโนทัย เสนอราคา 8,794,515 บาท
2.หจก.รัตนานุพัชร เสนอราคา 9,397,800 บาท
3.หจก.พะเยาธนะวงศ์ คอนสตรัคชั่น เสนอราคา 9,972,400 บาท
4.บ.พะเยาใบทอง เสนอราคา 10,000,000 บาท</t>
  </si>
  <si>
    <t>หจก.ชโนทัย</t>
  </si>
  <si>
    <t>8,794,515 บาท</t>
  </si>
  <si>
    <t>เสนอราคาต่ำสุด มีคุณสมบัติ หลักฐาน การยื่นข้อเสนอและการเสนอราคา ครบถ้วน ถูกต้อง ตามเงื่่อนไขที่กำหนดในประกาศและเอกสารประกวดราคาอิเล็กทรอนิกส์</t>
  </si>
  <si>
    <t>พย.3/2568 วันที่ 21 พฤษภาคม 2568</t>
  </si>
  <si>
    <t>สำนักงานพระพุทธศาสนาจังหวัดพะเยา</t>
  </si>
  <si>
    <t xml:space="preserve">โครงการส่งเสริมการท่องเที่ยวเทศกาล งานประเพณี วัฒนธรรมและวิถีชาติพันธุ์พะเยา
กิจกรรมหลัก 2 :งานประเพณีบวงสรวงพ่อขุนงำเมือง
กิจกรรมย่อย 2.2 : พิธีการทางศาสนาในงานประเพณีบวงสรวงพ่อขุนงำเมือง
</t>
  </si>
  <si>
    <t>นางสาวพัชรีภรณ์  สมชาย</t>
  </si>
  <si>
    <t>60,000 บาท</t>
  </si>
  <si>
    <t>ตามความเหมาะสมโดยใช้เกณฑ์ราคาและวงเงินในการจัดซื้อจัดจ้างครั้งนี้ไม่เกินวงเงินตามที่กฎกระทรวงกำหนด</t>
  </si>
  <si>
    <t>14/68 (21 กุมภาพันธ์ 2568)</t>
  </si>
  <si>
    <t>16/69 (26 กุมภาพันธ์ 2569)</t>
  </si>
  <si>
    <t xml:space="preserve">โครงการส่งเสริมการท่องเที่ยวเทศกาล ประเพณี วัฒนธรรมวิถีชาติพันธุ์จังหวัดพะเยา 
กิจกรรมหลักที่ 1 : งานเวียนเทียนทางน้ำกลางกว๊านพะเยาหนึ่งเดียวในโลก 
กิจกรรมย่อย 1.2 พิธีการทางศาสนาในงานประเพณีเวียนเทียนทางน้ำกลางกว๊านพะเยาหนึ่งเดียวในโลก) </t>
  </si>
  <si>
    <t>330,000 บาท</t>
  </si>
  <si>
    <t>1/68 (28 มกราคม 2568)</t>
  </si>
  <si>
    <t>15/69 (24 กุมภาพันธ์ 2569)</t>
  </si>
  <si>
    <t>1.หจก.ช่อฟ้าก่อสร้าง
2.หจก.กนกลักษณ์ บิลด์ดิ้งโฮม
3.หจก.เจเอส รุ่งทรัพย์การโยธา</t>
  </si>
  <si>
    <t>1.หจก.ช่อฟ้าก่อสร้าง เสนอราคา 8,349,000 บาท 
2.หจก.กนกลักษณ์ บิลด์ดิ้งโฮม เสนอราคา 8,430,000 บาท ไม่ผ่านการพิจารณาคุณสมบัติ
3.หจก.เจเอส รุ่งทรัพย์การโยธา เสนอราคา 7,854,789 บาท ไม่ผ่านการพิจารณาคุณสมบัติ</t>
  </si>
  <si>
    <t>หจก.ช่อฟ้าก่อสร้าง</t>
  </si>
  <si>
    <t>8,349,000 บาท</t>
  </si>
  <si>
    <t>ราคาต่ำสุด มีคุณสมบัติ หลักฐานการยื่นข้อเสนอและการเสนอราคา ครบถ้วน ถูกต้อง ตามเงื่อนไขที่ส่วนราชการกำหนดไว้ในประกาศและเอกสารประกวดราคอิเล็กทรอนิกส์ ราคาต่ำกว่างบประมาณและราคากลาง</t>
  </si>
  <si>
    <t>พย.4/2568 วันที่ 16 มิถุนายน 2568</t>
  </si>
  <si>
    <t>มิถุนายน</t>
  </si>
  <si>
    <t>สำนักงานศึกษาธิการจังหวัดพะเยา</t>
  </si>
  <si>
    <t>บริษัท บ้านครุภัณฑ์พะเยา จำกัด</t>
  </si>
  <si>
    <t>ราคาต่ำสุด</t>
  </si>
  <si>
    <t>102/2568</t>
  </si>
  <si>
    <t>จ้างเหมาถ่ายเอกสารโครงการอนุรักษ์พันธุกรรมพืชอันเนื่องมาจากพระราชดำริสมเด็จพระเทพฯ (อพ.สธ.) จังหวัดพะเยา ปี 2568</t>
  </si>
  <si>
    <t>ร้านน้ำฝนซีร็อกซ์</t>
  </si>
  <si>
    <t>111/2568  ลว. 26 พ.ค. 2568</t>
  </si>
  <si>
    <t>จ้างเหมารถบัสโครงการอนุรักษ์พันธุกรรมพืชอันเนื่องมาจากพระราชดำริสมเด็จพระเทพฯ (อพ.สธ.) จังหวัดพะเยา ปี 2568</t>
  </si>
  <si>
    <t>นางสาวสุนิพร ลาบุตรดี</t>
  </si>
  <si>
    <t>113/2568 ลว. 26 พ.ค. 2568</t>
  </si>
  <si>
    <t>1.หจก.เดชา คอนสตรัคชั่น
2.หจก.รัตนานุพัชร
3.บ.พะเยาใบทอง จำกัด</t>
  </si>
  <si>
    <t>1.หจก.เดชา คอนสตรัคชั่น เสนอราคา 34,040,000 บาท คุณสมบัติและหลักฐานไม่ถูกต้อง
2.หจก.รัตนานุพัชร เสนอราคา 34,143,000 บาท
3.บ.พะเยาใบทอง จำกัด เสนอราคา 34,130,000 บาท</t>
  </si>
  <si>
    <t>บริษัท พะเยาใบทอง จำกัด</t>
  </si>
  <si>
    <t>34,130,000 บาท</t>
  </si>
  <si>
    <t>ราคาต่ำสุด และมีคุณสมบัติ หลักฐานการยื่นข้อเสนอและการเสนอราคาครบถ้วน ถูกต้อง ตามเงื่อนไขที่ส่วนราชการกำหนดไว้ในเอกสารประกวดราคาอิเล็กทรอนิกส์ ต่ำกว่างบประมาณและราคากลาง</t>
  </si>
  <si>
    <t>พย.5/2568 วันที่ 25 สิงหาคม 2568</t>
  </si>
  <si>
    <t>1.หจก.รัตนานุพัชร
2.บ.พะเยาใบทอง จำกัด</t>
  </si>
  <si>
    <t>1.หจก.รัตนานุพัชร เสนอราคา 12,745,000 บาท
2.บ.พะเยาใบทอง จำกััด เสนอราคา 12,735,000 บาท</t>
  </si>
  <si>
    <t>12,735,000 บาท</t>
  </si>
  <si>
    <t>ราคาต่ำสุด มีคุณสมบัติ หบักฐานการยื่นข้อเสนอและการเสนอราคา ครบถ้วน ถูกต้อง ตามเงื่อนไขที่ส่วนราชการกำหนดในประกาศและเอกสารประกวดราคาอิเล็กทรอนิกส์ ราคาต่ำกว่างบประมาณและราคากลาง</t>
  </si>
  <si>
    <t>พย.3/2569 วันที่ 27 มกราคม 2569</t>
  </si>
  <si>
    <t>ก่อสร้างเขื่อนป้องกันตลิ่งริมลำน้ำลาว บ้านหย่วน หมู่ที่ 3 และบ้านดอนไชย หมู่ที่ 5 ตำบลหย่วน อำเภอเชียงคำ จังหวัดพะเยา</t>
  </si>
  <si>
    <t>1. บ.พะเยาใบทอง จำกัด
2. หจก.เชียงรายธนะวงศ์
3. กิจการค้าร้วม Consortium of RNP and ACL</t>
  </si>
  <si>
    <t>1. บ.พะเยาใบทอง จำกัด เสนอราคา 13,730,000 บาท ไม่ยื่นเอกสาร SME
2. หจก.เชียงรายธนะวงศ์ เสนอราคา 13,472,000 บาท ยื่นเอกสาร SME
3. กิจการค้าร่วม Consortium of RNP and ACL เสนอราคา 12,999,000 บาท ไม่ยื่นเอกสาร SME</t>
  </si>
  <si>
    <t>หจก.เชียงรายธนะวงศ์</t>
  </si>
  <si>
    <t>13,472,000 บาท</t>
  </si>
  <si>
    <t>มีคุณสมบัติ หลักฐานการยื่นข้อเสนอและการเสนอราคา ครบถ้วน ถูกต้อง ตามเงื่อนไขที่ส่วนราชการกำหนดไว้ในประกาศและเอกสารประกวดราคาอิเล็กทรอนิกส์ เสนอราคาสูงกว่าราคาต่ำสุดของผู้ยื่นข้อเสนอรายอื่นไม่เกินร้อยละ 10 จึงได้รับแต้มต่อด้านราคา และเป็นราคาต่ำกว่างบประมาณและราคากลาง</t>
  </si>
  <si>
    <t>พย.1/2569 วันที่ 18 ธันวาคม 2568</t>
  </si>
  <si>
    <t>ก่อสร้างเขื่อนป้องกันตลิ่งสะพานข้ามลำน้ำงิม บ้านดอนไชป่าแขม หมู่ที่ 14 ตำบลออย อำเภอปง จังหวัดพะเยา</t>
  </si>
  <si>
    <t>1. หจก.รัตนานุพัชร
2. บ.พะเยาใบทอง จำกัด</t>
  </si>
  <si>
    <t>1. หจก.รัตนานุพัชร เสนอราคา 12,965,000 บาท
2. บ.พะเยาใบทอง จำกัด เสนอราคา 12,955,000 บาท</t>
  </si>
  <si>
    <t>12,955,000 บาท</t>
  </si>
  <si>
    <t>ราคาต่ำสุด มีคุณสมบัติ หลักฐานการยื่นข้อเสนอและการเสนอราคาครบถ้วน ถูกต้อง ตามเงื่อนไขที่ส่วนราชการกำหนดในประกาศและเอกสารประกวดราคาอิเล็กทรอนิกส์</t>
  </si>
  <si>
    <t>พย.4/2569 วันที่ 27 มกราคม 2569</t>
  </si>
  <si>
    <t>โครงการบูรณาการการท่องเที่ยวของกลุ่มจังหวัด กิจกรรมหลักจัดงานโปรโมทการท่องเที่ยวเชิงสุขภาพ กิจกรรมย่อยที่ ๑ วิ่งเลาะเวียง ๔ เมืองล้านนาตะวันออก</t>
  </si>
  <si>
    <t>บริษัท ฟอร์เวิร์ด สตูดิโอ จำกัด</t>
  </si>
  <si>
    <t>8,715,000 บาท</t>
  </si>
  <si>
    <t>เป็นผู้เสนอราคาเพียงรายเดียว ที่มีคุณสมบัติ หลักฐานการยื่นข้อเสนอและการเสนอราคา ครบถ้วน ถูกต้อง ตามเงื่อนไขที่ส่วนราชการกำหนดไว้ในเอกสารการจ้างโดยวิธีประกวดราคาอิเล็กทรอนิกส์ (e-bidding)</t>
  </si>
  <si>
    <t xml:space="preserve">สัญญาจ้างทำของเลขที่ 001/2568 ลงวันที่ 20 สิงหาคม 2568 </t>
  </si>
  <si>
    <t>สำนักงานพาณิชย์จังหวัดพะเยา</t>
  </si>
  <si>
    <t>จ้างเหมาดำเนินการจัดแสดงและจำหน่ายสินค้า ผลิตภัณฑ์ชุมชน สินค้าเกษตรปลอดภัย สินค้าแปรรูป ผลิตภัณฑ์ขิงดีจังหวัดพะเยา ประจำปีงบประมาณ 2568</t>
  </si>
  <si>
    <t>ห้างหุ้นส่วนจำกัด แม็ก ออแกไนเซอร์</t>
  </si>
  <si>
    <t xml:space="preserve">เป็นผู้มีคุณสมบัติถูกต้องครบถ้วน ผ่านเกณฑ์พิจารณาที่เสนอราคาต่ำสุด    </t>
  </si>
  <si>
    <t>128/2568</t>
  </si>
  <si>
    <t>กรกฎาคม</t>
  </si>
  <si>
    <t>ผู้อำนวยการสำนักจัดการทรัพยากรป่าไม้ที่ 2 (เชียงราย)</t>
  </si>
  <si>
    <t>ก่อสร้างฝายกึ่งถาวรในพื้นที่ป่าสงวนแห่งชาติ ในเขตพื้นที่กลุ่ม คทช. จังหวัดพะเยา และพื้นที่ใกล้เคียง</t>
  </si>
  <si>
    <t>ห้างหุ้นส่วนจำกัด ธนะชัย แอสโซซิเอท</t>
  </si>
  <si>
    <t>4,899,000  บาท</t>
  </si>
  <si>
    <t>เป็นผู้ชนะการเสนอราคารายต่ำที่สุด</t>
  </si>
  <si>
    <t>สัญญาเลขที่ 2/2569 ลงวันที่ 29 เมษายน 2569</t>
  </si>
  <si>
    <t>หจก.ธนะชัยแอสโซซิเอท</t>
  </si>
  <si>
    <t>4,140,000.00 บาท</t>
  </si>
  <si>
    <t>ผู้ที่มีคุณสมบัติครบถ้วน</t>
  </si>
  <si>
    <t>สัญญาจ้างเลขที่ 1/2569 ลงวันที่ 29 เมษายน 2569</t>
  </si>
  <si>
    <t>จ้างเหมาจัดทำแนวกันไฟรอยต่อพื้นที่ป่าสงวนแห่งชาติ ท้องที่จังหวัดพะเยา</t>
  </si>
  <si>
    <t>นายสุรชัย ทำไร่  นายอุเทน คำเผ่า  นายสุประดิษฐ์  กุศลปุณณวงศ์  นางสาวจำรูญ  ปุกคำ  นายทวีศักดิ์  แก้วสุ</t>
  </si>
  <si>
    <t>191,450.00  109,400.00  82,050.00  54,700.00  109,400.00</t>
  </si>
  <si>
    <t>ใช้เกณฑ์ราคา</t>
  </si>
  <si>
    <t>ทส 1615.103/1.1/2569   ทส 1615.103/1.2/2569  ทส 1615.103/1.3/2569  ทส 1615.103/1.4/2569  ทส 1615.103/1.5/2569  ลงวันที่ 24 กุมภาพันธ์ 2569</t>
  </si>
  <si>
    <t>อำเภอเมืองพะเยา</t>
  </si>
  <si>
    <t>นางวรรณกร ดูใจ</t>
  </si>
  <si>
    <t>เพื่อให้เป็นไปตามระเบียบกระทรวงการคลัง</t>
  </si>
  <si>
    <t>29 เมษายน 2569</t>
  </si>
  <si>
    <t>สำนักงานสาธารณสุขจังหวัดพะเยา</t>
  </si>
  <si>
    <t xml:space="preserve">จ้างเหมาจัดกิจกรรมประกวด โครงการ TO BE NUMBER ONE </t>
  </si>
  <si>
    <t>ร้านเทเบิ้ลไทน์</t>
  </si>
  <si>
    <t xml:space="preserve">เป็นผู้มีคุณสมบัติถูกต้องตามเงื่อนไข
</t>
  </si>
  <si>
    <t>ใบสั่งจ้างเลขที่ สสจ.007/2569 ลงวันที่ 10 พย 2568</t>
  </si>
  <si>
    <t>พฤศจิกายน</t>
  </si>
  <si>
    <t>จ้างเหมายานพาหนะพร้อมน้ำมันเชื้อเพลิง</t>
  </si>
  <si>
    <t>นายดนุพล โยธาดี</t>
  </si>
  <si>
    <t>49,000 บาท</t>
  </si>
  <si>
    <t>เป็นผู้มีคุณสมบัติถูกต้องตามเงื่อนไข</t>
  </si>
  <si>
    <t>สสจ.085/2569 ลงวันที่ 24 พย 68</t>
  </si>
  <si>
    <t>จ้างเหมาจัดทำเกียรติบัตร</t>
  </si>
  <si>
    <t>ร้านเทเบิ้ลไนน์ ดีไซน์</t>
  </si>
  <si>
    <t>สสจ.091/2569 ลงวันที่ 25 พย 2568</t>
  </si>
  <si>
    <t>จ้างเหมาจัดกิจกรรม โครงการ TO BE NUMBER ONE</t>
  </si>
  <si>
    <t>ร้านเทเบิลไนน์ ดีไซน์</t>
  </si>
  <si>
    <t>สสจ.115/2569 ลงวันที่ 12 ธค 68</t>
  </si>
  <si>
    <t>15,000 บาท</t>
  </si>
  <si>
    <t>สสจ.123/2569 ลงวันที่ 26 ธค 68</t>
  </si>
  <si>
    <t>จ้างเหมาจัดทำป้ายไวนิลและเกียรติบัตร</t>
  </si>
  <si>
    <t>ร้านวิน ครีเอทีฟ</t>
  </si>
  <si>
    <t>11,500 บาท</t>
  </si>
  <si>
    <t>สสจ.179/2569 ลงวันที่ 19 กพ 69</t>
  </si>
  <si>
    <t>สสจ.180/2569 ลงวันที่ 19 กพ 69</t>
  </si>
  <si>
    <t>ร้านวินครีเอทีฟ</t>
  </si>
  <si>
    <t>10,000 บาท</t>
  </si>
  <si>
    <t>สสจ.200/2569 ลงวันที่ 12 มี.ค.69</t>
  </si>
  <si>
    <t>สำนักงานพัฒชุมชนจังหวัดพะเยา</t>
  </si>
  <si>
    <t>โครงการส่ง้สริมประชาสัมพัธ์อาหารพื้นถิ่น</t>
  </si>
  <si>
    <t>นายอัษฎาวุธ สึขยอด</t>
  </si>
  <si>
    <t>นายอัษฎาวุธ สุขยอด</t>
  </si>
  <si>
    <t>-</t>
  </si>
  <si>
    <t>40/2568 ลง 20/5/2568</t>
  </si>
  <si>
    <t xml:space="preserve">จ้างเหมาประชาสัมพันธ์ คก.ส่งเสริมและประชาสัมพันธ์อาหารพื้นถิ่นฯ </t>
  </si>
  <si>
    <t>นายสุทธิพงษ์ สุริยะ</t>
  </si>
  <si>
    <t>41/2548 ลว. 23/5/68</t>
  </si>
  <si>
    <t>จัดซื้อวัสดุโครงการพัฒนาผลิตภัณฑ์สิ่งทอและจักสานด้วยสีธรรมชาติฯ</t>
  </si>
  <si>
    <t>58/2568 ลว.26/8/2568</t>
  </si>
  <si>
    <t>จัดซื้อโครงการพัฒนาผลิตภัณฑ์สิ่งทอและจักสานด้วยสีธรรมชาติฯ</t>
  </si>
  <si>
    <t>59/2568 ลว. 26/8/68</t>
  </si>
  <si>
    <t>จ้างงานโครงการต่อยอดจากโคนงการปรับปรุงคลองผันน้ำร่องสัก และโครงการก่อสร้างฝายร่องขุยฯ</t>
  </si>
  <si>
    <t>ร้านเทเบิล ไนน์ ดีไซน์</t>
  </si>
  <si>
    <t>4/2568 ลว. 8/9/2568</t>
  </si>
  <si>
    <t>กันยายน</t>
  </si>
  <si>
    <t>จ้างทำของ โครงการส่งเสริมการท่องเที่ยวเทศกาล วัฒนธรรม และวิถีชาติพันธุ์จังหวัดพะเยา</t>
  </si>
  <si>
    <t>หจก. คลาสพี โปรเจค</t>
  </si>
  <si>
    <t>28/2568 ลว.25/2/2568</t>
  </si>
  <si>
    <t>ดารจ้างงาน โครงการส่งเสริมการท่องเที่ยวเทศกาล ประเพณี วัฒนธรรม และวิถีชาติพันธ์ุ</t>
  </si>
  <si>
    <t>หจก.ปรานต์ ออร์แกไนเซอร์</t>
  </si>
  <si>
    <t>1/2568 ลว. 6/2/2568</t>
  </si>
  <si>
    <t>สำนักงานพลังงานจังหวัดพะเยา</t>
  </si>
  <si>
    <t>โครงการบูรณาการสิ่งแวดล้อมและสาธารณภัย กิจกรรมย่อยที่ 2 การพัฒนาองค์ความรู้ด้านการใช้เทคโนโลยีพลังงาน (เตาไบโอชาร์)ฯ งานจัดซื้อป้ายไวนิล</t>
  </si>
  <si>
    <t xml:space="preserve">ร้านซากุระอิงค์เจ็ท (สาขาพะเยา) </t>
  </si>
  <si>
    <t>โดยวิธีเฉพาะเจาะจง</t>
  </si>
  <si>
    <t>เลขที่ 41/2568 วันที่ 20 มิถุนายน 2568</t>
  </si>
  <si>
    <t>โครงการบูรณาการสิ่งแวดล้อมและสาธารณภัย กิจกรรมย่อยที่ 2 การพัฒนาองค์ความรู้ด้านการใช้เทคโนโลยีพลังงาน (เตาไบโอชาร์)ฯ งานจัดซื้อชุดประกอบถังเผาถ่านไร้ควันไบโอชาร์ ขนาด 200 ลิตร</t>
  </si>
  <si>
    <t xml:space="preserve">นายปรีชา ใจบาล </t>
  </si>
  <si>
    <t>เลขที่ 35/2568 วันที่ 5 มิถุนายน 2568</t>
  </si>
  <si>
    <t>โครงการบูรณาการสิ่งแวดล้อมและสาธารณภัย กิจกรรมย่อยที่ 2 การพัฒนาองค์ความรู้ด้านการใช้เทคโนโลยีพลังงาน (เตาไบโอชาร์)ฯ งานจัดซื้อวัสดุสำนักงาน</t>
  </si>
  <si>
    <t>หจก. พงษ์ศักดิ์เครื่องเขียน</t>
  </si>
  <si>
    <t>เลขที่ 37/2568 วันที่ 20 มิถุนายน 2568</t>
  </si>
  <si>
    <t>โครงการบูรณาการสิ่งแวดล้อมและสาธารณภัย กิจกรรมย่อยที่ 2 การพัฒนาองค์ความรู้ด้านการใช้เทคโนโลยีพลังงาน (เตาไบโอชาร์)ฯ งานจัดซื้อค่าวัสดุเชื้อเพลิงและหล่อลื่น</t>
  </si>
  <si>
    <t>บริษัท ฟูแสงเซอร์วิส 2008 จำกัด</t>
  </si>
  <si>
    <t>เลขที่ 42/2568 วันที่ 23 มิถุนายน 2568</t>
  </si>
  <si>
    <t>โครงการชลประทานพะเยา</t>
  </si>
  <si>
    <t>ขุดลอกอ่างเก็บน้ำห้วยติ้ว ตำบลสระ อำเภอเชียงม่วน จังหวัดพะเยา</t>
  </si>
  <si>
    <t>ห้างหุ้นส่วนจำกัด 
เชียงม่วนอินทราณี</t>
  </si>
  <si>
    <t>เนื่องจากเป็นผู้มีคุณสมบัติครบถ้วน ถูกต้องตามเงื่อนไขที่กำหนด มีประสบการณ์งานและเสนอราคาอยู่ในวงเงินงบประมาณของทางราชการ จึงได้รับการคัดเลือกโดยวิธีเฉพาะเจาะจง</t>
  </si>
  <si>
    <t>จ.09-69/2569 (จังหวัด)
27/05/69</t>
  </si>
  <si>
    <t>ขุดลอกอ่างเก็บน้ำห้วยติ้วน้อย ตำบลสระ อำเภอเชียงม่วน จังหวัดพะเยา</t>
  </si>
  <si>
    <t>ห้างหุ้นส่วนจำกัด
เมืองมาง วัสดุภัณฑ์</t>
  </si>
  <si>
    <t>จ.01-69/2569 (จังหวัด)
22/05/69</t>
  </si>
  <si>
    <t xml:space="preserve">ระบุชื่อ โครงการ งานจัดซื้อจัดจ้าง </t>
  </si>
  <si>
    <t xml:space="preserve">วิธีซื้อ/จ้าง </t>
  </si>
  <si>
    <t xml:space="preserve">ผู้เสนอราคา </t>
  </si>
  <si>
    <t xml:space="preserve">ราคาที่เสนอ </t>
  </si>
  <si>
    <t xml:space="preserve">ผู้ได้รับการคัดเลือก </t>
  </si>
  <si>
    <t>ราคาที่ตกลงจ้าง</t>
  </si>
  <si>
    <t xml:space="preserve">เหตุผลที่คัดเลือกโดยสังเขป </t>
  </si>
  <si>
    <t>หจก.รัตนานุพัชร เสนอ 19,458,000.00 บาท
บริษัท พะเยาใบทอง จำกัด เสนอ 19,461,000.00 บาท</t>
  </si>
  <si>
    <t>1) นายณรงค์ศักดิ์ วงศ์ใหญ่   
2) นายสุรศักดิ์ บัวแดง  
3) นายมนตรี กองหมู่</t>
  </si>
  <si>
    <t>1) ร้านสหกิจเกษตร 
2) ร้านสาธิตภูซาง 
3) ร้านนาย 79 ถ่ายเอกสารภูซาง</t>
  </si>
  <si>
    <t xml:space="preserve">1) ร้านสาธิตภูซาง 
2) ร้านนาย 79 ถ่ายเอกสารภูซาง   
3) ร้านน้องการค้า </t>
  </si>
  <si>
    <t>1) ร้านสหกิจเกษตร เสนอราคา 20,000 บาท 
2) ร้านสาธิตภูซาง เสนอราคา 20,600 บาท 
3) ร้านนาย 79 ถ่ายเอกสารภูซาง เสนอราคา 23,120 บาท</t>
  </si>
  <si>
    <t>1) ร้านสหกิจเกษตร 
2) ร้านภูซางมิตรเกษตร 
3) ร้านบ้านแก้วคลินิคเกษตร</t>
  </si>
  <si>
    <t xml:space="preserve">1. ห้างหุ้นส่วนจำกัด เอพริล เฮ้าส์	ราคาที่ยื่นเสนอ ๑,๗๕๐,๐๕๐ บาท
2. บริษัท เล่นใหญ่ ครีเอชั่น จำกัด ราคาที่ยื่นเสนอ ๑,๙๓๙,๐๐๐ บาท  
3. บริษัท ยินดี มีเดีย จำกัด ราคาที่ยื่นเสนอ ๑,๙๔๕,๐๐๐ บาท
4. ห้างหุ้นส่วนจำกัด ปรานต์ ออร์แกไนเซอร์ ราคาที่ยื่นเสนอ  ๑,๙๕๓,๕๐๐ บาท
</t>
  </si>
  <si>
    <t xml:space="preserve">1. ห้างหุ้นส่วนจำกัด ปรานต์ ออร์แกไนเซอร์ 
ราคาที่ยื่นเสนอ 1,449,000  บาท
2. ห้างหุ้นส่วนจำกัด  คลาสพี โปรเจค 
ราคาที่ยื่นเสนอ   1,460,000  บาท
</t>
  </si>
  <si>
    <t xml:space="preserve">1. บริษัท เดอะพีค 19 ออร์แกไนเซอร์ จำกัด 
เสนอราคา จำนวน 1,754,919 บาท        
2. ห้างหุ้นส่วนจำกัด ไทเกอร์มาร์ เสนอราคา จำนวน 1,869,000 บาท </t>
  </si>
  <si>
    <t>โครงการ : ยกระดับผลิตภัณฑ์ เพื่อสร้างมูลค่าเพิ่มกลุ่มจังหวัดภาคเหนือตอนบน 2	กิจกรรมหลัก : พัฒนาผู้ประกอบการและผลิตภัณฑ์ในอุตสาหกรรมข้าวครบวงจร (Lanna Rice)</t>
  </si>
  <si>
    <t>โครงการพัฒนาและเพิ่มมูลค่าผลิตภัณฑ์ผ้าอัตลักษณ์พะเยา ด้วยเทคโนโลยีและนวัตกรรม ตามแผนปฏิบัติราชการประจำปีของจังหวัดพะเยา ประจำปีงบประมาณ พ.ศ. 2569</t>
  </si>
  <si>
    <t>ห้างหุ้นส่วนจำกัด ธนะชัย แอสโซซิเอท 
บริษัท ไตรยูนิตี้ จำกัด</t>
  </si>
  <si>
    <t>4,899,000 บาท 
4,911,000 บาท</t>
  </si>
  <si>
    <t>191,450.00 
109,400.00 
82,050.00 
54,700.00
109,400.00</t>
  </si>
  <si>
    <t>4,123,000.00
4,140,000.00</t>
  </si>
  <si>
    <t>1) บริษัท ไตรยูนิตี้ จำกัด 
2) หจก.ธนะชัยแอสโซซิเอท</t>
  </si>
  <si>
    <t>1) นายสุรชัย ทำไร่  
2) นายอุเทน คำเผ่า  
3) นายสุประดิษฐ์  กุศลปุณณวงศ์  
4) นางสาวจำรูญ  ปุกคำ  
5) นายทวีศักดิ์  แก้วสุ</t>
  </si>
  <si>
    <t>ซื้อวัสดุโครงการอนุรักษ์พันธุกรรมพืชอันเนื่องมาจากพระราชดำริ
สมเด็จพระเทพฯ (อพ.สธ.) จังหวัดพะเยา ปี 2568</t>
  </si>
  <si>
    <t xml:space="preserve">จ้างเหมาจัดโครงการส่งเสริมการท่องเที่ยวเทศกาลประเพณีวัฒนธรรม
และชาติพันธ์ุจังหวัดพะเยา กิจกรรมหลักที่ ๓ ประเพณีแปดเป็ง
ไหว้สาปูจาพระเจ้าตนหลวง </t>
  </si>
  <si>
    <t>จ้างเหมาจัดโครงการส่งเสริมการท่องเที่ยวเทศกาล ประเพณี วัฒนธรรม
และชาติพันธุ์จังหวัดพะเยา กิจกรรมหลักที่ 4 งานสืบสานวัฒนธรรมและภูมิปัญญาชาติพันธุ์ม้งพะเยา</t>
  </si>
  <si>
    <t xml:space="preserve">จ้างเหมาโครงการส่งเสริมการท่องเที่ยวเทศกาล ประเพณี วัฒนธรรม
และชาติพันธุ์จังหวัดพะเยา กิจกรรมหลัก 5 งานประเพณีสรงน้ำและห่มผ้าพระธาตุจอมทอง </t>
  </si>
  <si>
    <t xml:space="preserve">โครงการเพิ่มขีดในการแข่งขันการเกษตรระดับภูมิภาค	
กิจกรรมหลัก : ยกระดับการแปรรูปสินค้าเกษตรสู่สินค้าเกษตรพรีเมี่ยม
กลุ่มจังหวัดภาคเหนือตอนบน 2 	
กิจกรรมย่อย : พัฒนาอุตสาหกรรมและธุรกิจอาหารแห่งอนาคต (Lanna Future Food)
</t>
  </si>
  <si>
    <t xml:space="preserve">จัดเหมาจัดโครงการส่งเสริมการท่องเที่ยวเทศกาล ประเพณี วัฒนธรรม
และชาติพันธุ์จังหวัดพะเยา กิจกรรมหลักที่ ๓ งานประเพณี แปดเป็ง
ไหว้สาปูจาพระเจ้าตนหลวง </t>
  </si>
  <si>
    <t>จ้างเหมาจัดโครงการอนุรักษ์การท่องเที่ยวประเพณีและวัฒนธรรมจังหวัดพะเยา ประจำปี 2568 กิจกรรมการจัดงานวันสถาปนาจังหวัดพะเยา 
วันที่ 28 สิงหาคม 2568 ครบรอบปีที่ 48 ประจำปี 2568</t>
  </si>
  <si>
    <t>จัดซื้อวัสดุโครงการส่งเสริมการท่องเที่ยวเชิงสร้างสรรค์ ภายใต้กรอบ
การท่องเที่ยวโดยชุมชน กิจกรรมส่งเสริมและพัฒนาการท่องเที่ยวชุมชนเพื่อการบริหารจัดการท่องเที่ยวแบบบูรณาการอย่างยั่งยืน (9 อำเภอ)</t>
  </si>
  <si>
    <t>โครงการส่งเสริมการท่องเที่ยวเชื่อมโยง 2 แผ่นดิน ไทย – ลาว 
กิจกรรมที่ 2 Fam trip การท่องเที่ยวเชื่อมโยง 2 แผ่นดิน ไทย - ลาว 
กิจกรรมย่อยที่ 2.1 Fam trip การท่องเที่ยวเชื่อมโยง 2 แผ่นดิน ไทย – ลาว</t>
  </si>
  <si>
    <t>โครงการส่งเสริมการท่องเที่ยวเชื่อมโยง 2 แผ่นดิน ไทย – ลาว 
กิจกรรมที่ 3 Sports Day เชื่อมความสัมพันธ์  2 แผ่นดิน</t>
  </si>
  <si>
    <t>โครงการส่งเสริมการท่องเที่ยวเทศกาล งานประเพณี วัฒนธรรม
และวิถีชาติพันธุ์พะเยา
กิจกรรมหลัก 2 :งานประเพณีบวงสรวงพ่อขุนงำเมือง
กิจกรรมย่อย 2.2 : พิธีการทางศาสนาในงานประเพณีบวงสรวงพ่อขุนงำเมือง</t>
  </si>
  <si>
    <t xml:space="preserve">โครงการส่งเสริมการท่องเที่ยวเทศกาล ประเพณี วัฒนธรรม
วิถีชาติพันธุ์จังหวัดพะเยา 
กิจกรรมหลักที่ 1 : งานเวียนเทียนทางน้ำกลางกว๊านพะเยาหนึ่งเดียวในโลก 
กิจกรรมย่อย 1.2 พิธีการทางศาสนาในงานประเพณีเวียนเทียนทางน้ำกลางกว๊านพะเยาหนึ่งเดียวในโลก) </t>
  </si>
  <si>
    <t>ก่อสร้างเขื่อนป้องกันตลิ่งลำน้ำงิม บ้านดอนแก้ว หมู่ที่ 2 ตำบลออย 
อำเภอปง จังหวัดพะเยา</t>
  </si>
  <si>
    <t>โครงการก่อสร้างฝายถาวรในพื้นที่ป่าสงวนแห่งชาติ ในเขตพื้นที่กลุ่ม คทช. จังหวัดพะเยา และพื้นที่ใกล้เคียง</t>
  </si>
  <si>
    <t>จ้างเหมาจัดทำอาหารว่างพร้อมเครื่องดื่มสำหรับประชุมการเตรียม
ความพร้อมและการขับเคลื่อนการประเมินคุณธรรมและความโปร่งใสในการดำงานของหน่วยงานภาครัฐ</t>
  </si>
  <si>
    <t>ขุดลอกอ่างเก็บน้ำห้วยไร่ ตำบลสระ อำเภอเชียงม่วน จังหวัดพะเยา</t>
  </si>
  <si>
    <t>จ.13-69/2569 (จังหวัด)
29/05/69</t>
  </si>
  <si>
    <t>ขุดลอกอ่างเก็บน้ำห้วยแม่ลูกอ่อน ตำบลสระ อำเภอเชียงม่วน จังหวัดพะเยา</t>
  </si>
  <si>
    <t>จ.03-69/2569 (จังหวัด)
22/05/69</t>
  </si>
  <si>
    <t>ขุดลอกอ่างเก็บน้ำห้วยไม้ไผ่ ตำบลสระ อำเภอเชียงม่วน จังหวัดพะเยา</t>
  </si>
  <si>
    <t>ห้างหุ้นส่วนจำกัด 
นราธรคอนสตรัคชั่น</t>
  </si>
  <si>
    <t>จ.04-69/2569 (จังหวัด)
26/05/69</t>
  </si>
  <si>
    <t>ขุดลอกอ่างเก็บน้ำห้วยไถ ตำบลสระ อำเภอเชียงม่วน จังหวัดพะเยา</t>
  </si>
  <si>
    <t>จ.12-69/2569 (จังหวัด)
29/05/69</t>
  </si>
  <si>
    <t>ขุดลอกอ่างเก็บน้ำห้วยน้ำจำ ตำบลสระ อำเภอเชียงม่วน จังหวัดพะเยา</t>
  </si>
  <si>
    <t>จ.06-69/2569 (จังหวัด)
26/05/69</t>
  </si>
  <si>
    <t>ขุดลอกอ่างเก็บน้ำห้วยไร่ ฝั่งซ้าย ตำบลสระ อำเภอเชียงม่วน จังหวัดพะเยา</t>
  </si>
  <si>
    <t>จ.02-69/2569 (จังหวัด)
22/05/69</t>
  </si>
  <si>
    <t>ขุดลอกอ่างเก็บน้ำห้วยไม้ไผ่ ฝั่งขวา ตำบลสระ อำเภอเชียงม่วน จังหวัดพะเยา</t>
  </si>
  <si>
    <t>จ.05-69/2569 (จังหวัด)
26/05/69</t>
  </si>
  <si>
    <t>ขุดลอกอ่างเก็บห้วยแกนล้ม ตำบลสระ อำเภอเชียงม่วน จังหวัดพะเยา</t>
  </si>
  <si>
    <t>จ.11-69/2569 (จังหวัด)
28/05/69</t>
  </si>
  <si>
    <t>ขุดลอกร่องขี้นา ตำบลสระ อำเภอเชียงม่วน จังหวัดพะเยา</t>
  </si>
  <si>
    <t>จ.07-69/2569 (จังหวัด)
27/05/69</t>
  </si>
  <si>
    <t>ขุดลอกอ่างเก็บน้ำห้วยอวน ตำบลสระ อำเภอเชียงม่วน จังหวัดพะเยา</t>
  </si>
  <si>
    <t>จ.14-69/2569 (จังหวัด)
29/05/69</t>
  </si>
  <si>
    <t>ขุดลอกห้วยอวน ตำบลสระ อำเภอเชียงม่วน จังหวัดพะเยา</t>
  </si>
  <si>
    <t>จ.10-69/2569 (จังหวัด)
28/05/69</t>
  </si>
  <si>
    <t>ขุดลอกห้วยตาโต้ม ตำบลสระ อำเภอเชียงม่วน จังหวัดพะเยา</t>
  </si>
  <si>
    <t>จ.08-69/2569 (จังหวัด)
27/05/69</t>
  </si>
  <si>
    <t>เช่าเครื่องถ่ายเอกสาร จำนวน 1 เครื่อง เพื่อสนับสนุนโครงการเพิ่มประสิทธิภาพการบริหารงานจังหวัดแบบบูรณาการ ประจำปีงบประมาณ พ.ศ. 2568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</si>
  <si>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เจ้าหน้าที่ธุรการ ประจำปีงบประมาณ พ.ศ. 2568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</si>
  <si>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เจ้าหน้าที่การเงินและบัญชี ประจำปีงบประมาณ พ.ศ. 2568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</si>
  <si>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เจ้าหน้าที่ทรัพยากรบุคคล ประจำปีงบประมาณ พ.ศ. 2568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</si>
  <si>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เจ้าหน้าที่นโยบายและแผน ประจำปีงบประมาณ พ.ศ. 2568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</si>
  <si>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พนักงานขับรถยนต์ ประจำปีงบประมาณ พ.ศ. 2568</t>
  </si>
  <si>
    <t>นางสาวนัสริน บินอิสหาก</t>
  </si>
  <si>
    <t>นายปาริต  ปัญญาใหม่</t>
  </si>
  <si>
    <t>นางฐิติกานต์ เตียวตระกูล</t>
  </si>
  <si>
    <t>นายนิติพงศ์  กองเงิน</t>
  </si>
  <si>
    <t>นายพิสิฐ  ปัญญาดี</t>
  </si>
  <si>
    <t>นางสาวกนกวรรณ  บัวผัน</t>
  </si>
  <si>
    <t>นางปาริฉัตร ถูกอย่าง</t>
  </si>
  <si>
    <t>นางสาวกิติตยา ขัติวงศ์</t>
  </si>
  <si>
    <t>นางสาววันทนา สีทา</t>
  </si>
  <si>
    <t>นายธเนศพล มาสกลาง</t>
  </si>
  <si>
    <t>นางสาวกฤษตญา 	ใจพันธ์</t>
  </si>
  <si>
    <t>นายภูวนัย  นนทราษฎร์</t>
  </si>
  <si>
    <t>นายพงษ์พิพัฒน์  จันพุทธา</t>
  </si>
  <si>
    <t>ร้านโทนเนอร์เทคโนโลยี</t>
  </si>
  <si>
    <t>จังหวัดพะเยา</t>
  </si>
  <si>
    <t>ผู้อำนวยการสำนักงานทรัพยากรธรรมชาติและสิ่งแวดล้อมจังหวัดพะเยา</t>
  </si>
  <si>
    <t>โครงการบูรณาการสิ่งแวดล้อมและสาธารณภัย</t>
  </si>
  <si>
    <t>ห้างหุ้นส่วนจำกัด หงส์ทรายโยธา</t>
  </si>
  <si>
    <t>เป็นผู้มีคุณสมบัติตรงตามงานที่จ้าง</t>
  </si>
  <si>
    <t>15/2568</t>
  </si>
  <si>
    <t>ห้างหุ้นส่วนจำกัด จักร์ธรรมภรณ์</t>
  </si>
  <si>
    <t>16/2568</t>
  </si>
  <si>
    <t>โครงการส่งเสริมการท่องเที่ยวเทศกาล ประเพณี วัฒนธรรมและวิถีชาติพันธุ์จังหวัดพะเยา กิจกรรมหลักที่ 1 งานเวียนเทียนทางน้ำกลางกว๊านพะเยาหนึ่งเดียวในโลก กิจกรรมย่อยที่ 1.3 ตลาดนัดผลิตภัณฑ์ชุมชนและภูมิปัญญา ด้วยวิธีประกวดราคาอิเล็กทรอนิกส์ (e-bidding)</t>
  </si>
  <si>
    <t>1.หจก.ปรานต์ ออแกไนเซอร์
2.หจก.คลาสพี โปรเจค</t>
  </si>
  <si>
    <t>1.หจก.ปรานต์ ออแกไนเซอร์ จำนวน  1,344,000 บาท
2.หจก.คลาสพี โปรเจค จำนวน  1,367,000 บาท</t>
  </si>
  <si>
    <t xml:space="preserve">หจก.ปรานต์ ออแกไนเซอร์ </t>
  </si>
  <si>
    <t>1,344,000 บาท</t>
  </si>
  <si>
    <t>เป็นผู้ที่ได้รับคะแนนสูงสุด และเสนอราคาต่ำสุด</t>
  </si>
  <si>
    <t>003/2569</t>
  </si>
  <si>
    <t>1) นายณรงค์ศักดิ์ วงศ์ใหญ่ 
เสนอราคา 21,000 บาท   
2) นายสุรศักดิ์ บัวแดง เสนอราคา 21,600 บาท 
3) นายมนตรี กองหมู่ เสนอราคา 22,500 บาท</t>
  </si>
  <si>
    <t>1) ร้านสาธิตภูซาง เสนอราคา 2,100 บาท  
2) ร้านนาย 79 ถ่ายเอกสารภูซาง
เสนอราคา 2,250 บาท  
3) ร้านน้องการค้า เสนอราคา 2,400 บาท</t>
  </si>
  <si>
    <t>1) ร้านสหกิจเกษตร เสนอราคา 2,800 บาท 
2) ร้านภูซางมิตรเกษตร เสนอราคา 3,152 บาท 
3) ร้านบ้านแก้วคลินิคเกษตร 
เสนอราคา 3,430 บาท</t>
  </si>
  <si>
    <t>โครงการพัฒนาดอยบุษราคัมเพื่อส่งเสริมการท่องเที่ยวจังหวัดพะเยา 
กิจกรรมบูรณปฏิสังขรณ์อาคารเสนาอาสนะและปรับปรุงภูมิทัศน์วัดอนาลโยทิพยาราม</t>
  </si>
  <si>
    <t>ก่อสร้างระบบระบายน้ำพื้นที่ชุมชนบริเวณ
ถนนสายเอเชีย 1 แยกบ้านเอื้ออาทร - ถนนสุสาน - 
กว๊านพะเยา</t>
  </si>
  <si>
    <t xml:space="preserve">23/2568 
ลงวันที่ 2 พ.ย. 2568 </t>
  </si>
  <si>
    <t>7/2568
ลงวันที่ 1 ต.ค.2567</t>
  </si>
  <si>
    <t>9/2568 
ลงวันที่ 1 ต.ค.2567</t>
  </si>
  <si>
    <t>10/2568 ลงวันที่ 1 ต.ค.2567</t>
  </si>
  <si>
    <t>11/2568 ลงวันที่ 1 ต.ค.2567</t>
  </si>
  <si>
    <t>12/2568 ลงวันที่ 1 ต.ค.2567</t>
  </si>
  <si>
    <t>8/2568 ลงวันที่ 1 ต.ค.2567</t>
  </si>
  <si>
    <t>13/2568 ลงวันที่ 1 ต.ค.2567</t>
  </si>
  <si>
    <t>14/2568 ลงวันที่ 1 ต.ค.2567</t>
  </si>
  <si>
    <t>15/2568 ลงวันที่ 1 ต.ค.2567</t>
  </si>
  <si>
    <t>16/2568 ลงวันที่ 1 ต.ค.2567</t>
  </si>
  <si>
    <t>17/2568 ลงวันที่ 1 ต.ค.2567</t>
  </si>
  <si>
    <t>18/2568 ลงวันที่ 1 ต.ค.2567</t>
  </si>
  <si>
    <t>19/2568 ลงวันที่ 1 ต.ค.2567</t>
  </si>
  <si>
    <t>20/2568 ลงวันที่ 1 ต.ค.2567</t>
  </si>
  <si>
    <t>21/2568 ลงวันที่ 1 ต.ค.2567</t>
  </si>
  <si>
    <t>นายวิเชียร กาติ๊บ</t>
  </si>
  <si>
    <t>นางสาวพรภิมล ขุมทรัพย์</t>
  </si>
  <si>
    <t xml:space="preserve">จ้างเหมาบริการบุคคลภายนอก เพื่อปฏิบัติงานสนับสนุนโครงการเพื่มประสิทธิภาพการบริหารงานกลุ่มจังหวัดภาคเหนือตอนบน 2 ตำแหน่ง เจ้าหน้าที่วิเคราะห์นโยบายและแผน OSM </t>
  </si>
  <si>
    <t>จ้างเหมาซ่อมแซมรถยนต์ตรวจการณ์ รองผู้ว่าราชการจังหวัดพะเยา (นายบำรุง สังข์ขาว) หมายเลขทะเบียน กค-2777 พะเยา จำนวน 1 งาน โดยวิธีเฉพาะเจาะจง จำนวนเงินที่จัดซื้อจัดจ้าง 12,045.63 บาท</t>
  </si>
  <si>
    <t>บริษัท โตโยต้าพะเยา(1994) ผู้จำหน่ายโตโยต้า จำกัด</t>
  </si>
  <si>
    <t>จ้างเหมาถ่ายเอกสาร โดยวิธีเฉพาะเจาะจง</t>
  </si>
  <si>
    <t>N-J COPYTECH</t>
  </si>
  <si>
    <t xml:space="preserve">จ้างทำพานดอกไม้แห้งสำหรับประดับตกแต่งโต๊ะหมู่บูชาและพวงมาลา เพื่อใช้ประกอบพิธี วันนวมินทรมหาราช 13 ตุลาคม 2567 โดยวิธีเฉพาะเจาะจง </t>
  </si>
  <si>
    <t>ร้านดอกไม้มณเฑียร โดย นางพยอม ชัยวงค์</t>
  </si>
  <si>
    <t>ซื้อผ้าไตร จำนวน 10 ชุด โดยวิธีเฉพาะเจาะจง เพื่อใช้ประกอบพิธีวันนวมินทรมหาราช 13 ตุลาคม 2567 โดยวิธีเฉพาะเจาะจง</t>
  </si>
  <si>
    <t>ร้านพุทธวงศ์ โดยนายคมสัณห์ วงศ์จินดารักษ์</t>
  </si>
  <si>
    <t>10/2568 ลงวันที่ 10 ต.ค.2567</t>
  </si>
  <si>
    <t>9/2568 ลงวันที่ 10 ต.ค. 2567</t>
  </si>
  <si>
    <t>8/2568 ลงวันที่ 10 ต.ค.2567</t>
  </si>
  <si>
    <t>6/2568 ลงวันที่ 9 ต.ค.2567</t>
  </si>
  <si>
    <t>5/2568 ลงวันที่ 9 ต.ค.2567</t>
  </si>
  <si>
    <t>จ้างบำรุงรักษาลิฟต์ ประจำปีงบประมาณ พ.ศ. ๒๕๖๘ จำนวน 12 เดือน (ตั้งแต่วันที่ 1 ตุลาคม 2567 ถึงวันที่ 30 กันยายน 2568) โดยวิธีเฉพาะเจาะจง จำนวนเงินที่จัดซื้อจัดจ้าง 40,656.00 บาท</t>
  </si>
  <si>
    <t>40,656.00 </t>
  </si>
  <si>
    <t>ห้างหุ้นส่วนจำกัด สเต็ป เซลล์ แอนด์ เซอร์วิส</t>
  </si>
  <si>
    <t>35/2568 ลงวันที่ 1 ตุลาคม 2567</t>
  </si>
  <si>
    <t>เช่าเครื่องถ่ายเอกสาร จำนวน 1 เครื่อง เพื่อสนับสนุนโครงการเพิ่มประสิทธิภาพการบริหารงานจังหวัดแบบบูรณาการ ประจำปีงบประมาณ พ.ศ. 2568 โดยวิธีเฉพาะเจาะจง จำนวนเงินที่จัดซื้อจัดจ้าง 45,600.00 บาท</t>
  </si>
  <si>
    <t>22/2568 ลงวันที่ 1 ตุลาคม 2567</t>
  </si>
  <si>
    <t xml:space="preserve"> ร้านโทนเนอร์ เทคโนโลยี โดย นางสาวนลินดา ปัญจะจอม</t>
  </si>
  <si>
    <t> ร้านโทนเนอร์ เทคโนโลยี โดย นางสาวนลินดา ปัญจะจอม</t>
  </si>
  <si>
    <t>จ้างปรับปรุงและตกแต่งภายในจวนผู้ว่าราชการจังหวัดพะเยา ตำบลบ้านต๋อม อำเภอเมืองพะเยา จังหวัดพะเยา โดยวิธีเฉพาะเจาะจง</t>
  </si>
  <si>
    <t>บริษัท เยลโล่ แมงโก้ จำกัด</t>
  </si>
  <si>
    <t>36/2568 ลงวันที่ 6 ธันวาคม 2567</t>
  </si>
  <si>
    <t>จ้างปรับปรุงบ้านพักหัวหน้าสำนักงานจังหวัดพะเยา ตำบลบ้านต๋อม อำเภอเมืองพะเยา จังหวัดพะเยา</t>
  </si>
  <si>
    <t>28/2568 ลงวันที่ 9 พฤศจิกายน 2567</t>
  </si>
  <si>
    <t>ห้างหุ้นส่วนจำกัด บุญชูณัฐวัฒน์</t>
  </si>
  <si>
    <t xml:space="preserve"> ซื้อปรับปรุงระบบวีดิทัศน์ อาคารศาลาประชาคมจังหวัดพะเยา ตำบลบ้านต๋อม อำเภอเมืองพะเยา จังหวัดพะเยา โดยวิธีเฉพาะเจาะจง </t>
  </si>
  <si>
    <t>37/2568 ลงวันที่ 6 ธันวาคม 2567</t>
  </si>
  <si>
    <t>จ้างงานบำรุงรักษาและซ่อมแซมรถยนต์ตรวจการณ์ ยี่ห้อโตโยต้า รุ่น ฟอร์จูนเนอร์ สปอร์ติโว ทีอาร์ดี สีขาว หมายเลขทะเบียน กค-2777 พะเยา จำนวน 1 งาน โดยวิธีเฉพาะเจาะจง</t>
  </si>
  <si>
    <t>ร้านค็อกพิทศรีนวลการยางยนต์ (654)</t>
  </si>
  <si>
    <t>33/2568 ลงวันที่ 24 ตุลาคม 2568</t>
  </si>
  <si>
    <t>างงานบำรุงรักษาและซ่อมแซมรถยนต์ตรวจการณ์ ยี่ห้อโตโยต้า (TOYOTA Fortuner) สีดำ หมายเลขทะเบียน กก 4994 พะเยา โดยวิธีเฉพาะเจาะจง </t>
  </si>
  <si>
    <t>ห้างหุ้นส่วนจำกัด อู่เศวตยนต์ พะเยา</t>
  </si>
  <si>
    <t>22/2568 ลงวันที่ 18 ตุลาคม 2567</t>
  </si>
  <si>
    <t>จ้างงานบำรุงรักษาและซ่อมแซมรถยนต์ตรวจการณ์ ยี่ห้อโตโยต้า รุ่น ฟอร์จูนเนอร์ สปอร์ติโว ทีอาร์ดี สีขาว หมายเลขทะเบียน กข-5777 พะเยา จำนวน 1 งาน โดยวิธีเฉพาะเจาะจง โดยวิธีเฉพาะเจาะจง จำนวนเงินที่จัดซื้อจัดจ้าง</t>
  </si>
  <si>
    <t>จ้างทำพานดอกไม้แห้งสำหรับประดับตกแต่งโต๊ะหมู่บูชาและพวงมาลา เพื่อใช้ประกอบพิธี วันนวมินทรมหาราช 13 ตุลาคม 2567 โดยวิธีเฉพาะเจาะจง</t>
  </si>
  <si>
    <t>ซื้อผ้าไตร จำนวน 10 ชุด โดยวิธีเฉพาะเจาะจง เพื่อใช้ประกอบพิธีวันนวมินทรมหาราช 13 ตุลาคม 2567 โดยวิธีเฉพาะเจาะจง </t>
  </si>
  <si>
    <t>จ้างทำดอกไม้สดประดับตกแต่งสถานที่ เพื่อใช้ในพิธีวันปิยมหาราช ในวันที่ 23 ตุลาคม 2567 โดยวิธีเฉพาะเจาะจง</t>
  </si>
  <si>
    <t>22/2568 ลงวันที่ 20 ต.ค. 2567</t>
  </si>
  <si>
    <t>จ้างเหมาซ่อมแซมเครื่องปรับอากาศ ณ ศาลากลางจังหวัดพะเยา จำนวน 5 ห้อง โดยวิธีเฉพาะเจาะจง จำนวนเงินที่จัดซื้อจัดจ้าง 19,500.00 บาท</t>
  </si>
  <si>
    <t>ร้านลักษณ์แอร์</t>
  </si>
  <si>
    <t>28/2568 ลงวันที่ 22 ต.ค. 2567</t>
  </si>
  <si>
    <t>จ้างซ่อมแซมรถยนต์ตรวจการณ์ ยี่ห้อ โตโยต้า รุ่นฟอร์จูนเนอร์ สีดำ หมายเลขทะเบียน กก 4994 พะเยา (งานแก้ไขระบบเบรกรถยนต์) โดยวิธีเฉพาะเจาะจง</t>
  </si>
  <si>
    <t>35/2568 ลงวันที่ 1 พ.ย. 2567</t>
  </si>
  <si>
    <t>จ้างบำรุงรักษาและซ่อมแซมรถยนต์ตรวจการณ์ ยี่ห้อโตโยต้า (TOYOTA Fortuner) สีดำ หมายเลขทะเบียน กก 4994 พะเยา (เปลี่ยนยางรถยนต์) โดยวิธีเฉพาะเจาะจง</t>
  </si>
  <si>
    <t xml:space="preserve">จ้างถ่ายเอกสาร โดยวิธีเฉพาะเจาะจง </t>
  </si>
  <si>
    <t>34/2568 ลงวันที่ 1 พ.ย. 2567</t>
  </si>
  <si>
    <t> N-J COPYTECH</t>
  </si>
  <si>
    <t>47/2568 ลงวันที่ 13 พ.ย. 2567</t>
  </si>
  <si>
    <t xml:space="preserve">ซื้อวัสดุอุปกรณ์สำหรับงานซ่อมแซมและบำรุงอาคารสถานที่ศาลากลางจังหวัดพะเยา 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โดยวิธีเฉพาะเจาะจง </t>
  </si>
  <si>
    <t>ห้างหุ้นส่วนจำกัด ฉลองคอนกรีตอิฐโชว์</t>
  </si>
  <si>
    <t>48/2568 ลงวันที่ 13 พ.ย. 2567</t>
  </si>
  <si>
    <t>ซื้อวัสดุสำนักงาน โดยวิธีเฉพาะเจาะจง</t>
  </si>
  <si>
    <t>หจก.โรงพิมพ์เจริญอักษร</t>
  </si>
  <si>
    <t>46/2568 ลงวันที่ 13 พ.ย. 2567</t>
  </si>
  <si>
    <t xml:space="preserve">จ้างซ่อมแซมบำรุงรักษารถยนต์ รถราชการ (รถส่วนกลาง) ของสำนักงานจังหวัดพะเยา ยี่ห้อ อีซูซุ รุ่น D-MAX ปี 2006 หมายเลขทะเบียน กก 575 พะเยา จำนวน 1 คัน โดยวิธีเฉพาะเจาะจง </t>
  </si>
  <si>
    <t>ร้านสุริโยแอร์ โดย นายสุริโย ทองนิล</t>
  </si>
  <si>
    <t>53/2568 ลงวันที่ 18 พ.ย. 2567</t>
  </si>
  <si>
    <t>ซื้อวัสดุน้ำมันเชื้อเพลิงและหล่อลื่น ประจำเดือนตุลาคม 2567 โดยวิธีเฉพาะเจาะจง</t>
  </si>
  <si>
    <t>หจก.วันสิริ เซอร์วิส</t>
  </si>
  <si>
    <t>1/2568 ลงวันที่ 1 ต.ค. 2567</t>
  </si>
  <si>
    <t>ซื้อจัดซื้อครุภัณฑ์โฆษณาและเผยแพร่ สำหรับโครงการประชาสัมพันธ์เพื่อเพิ่มประสิทธิภาพการบริหารงานแบบบูรณาการ จังหวัดพะเยา โครงการภายใต้ค่าใช้จ่ายในการบริหารงานจังหวัดแบบบูรณาการจังหวัดพะเยา ประจำปีงบประมาณ พ.ศ. 2568 โดยวิธีเฉพาะเจาะจง</t>
  </si>
  <si>
    <t>บริษัท โฟโต้บัค จำกัด</t>
  </si>
  <si>
    <t>8/2568 ลงวันที่ 9 ต.ค. 2568</t>
  </si>
  <si>
    <t>จ้างค่าออกแบบ ติดตั้ง และรื้อถอน การจัดสถานที่พิธีรับพระราชทานเครื่องราชอิสริยาภรณ์ชั้นสายสะพาย ประจำปี 2567 โดยวิธีเฉพาะเจาะจง</t>
  </si>
  <si>
    <t>นายภานุ บุญธรรม</t>
  </si>
  <si>
    <t>57/2568 ลงวันที่ 19 พ.ย. 2567</t>
  </si>
  <si>
    <t>ซื้อวัสดุน้ำมันเชื้อเพลิงและหล่อลื่น สำหรับใช้ในภารกิจการติดตามและขับเคลื่อนโครงการอันเนื่องมาจากพระราชดำริในพื้นที่ภาคเหนือ เขตพื้นที่จังหวัดพะเยา จำนวน 1 งวด โดยวิธีเฉพาะเจาะจง</t>
  </si>
  <si>
    <t>72/2568 ลงวันที่ 6 ธ.ค. 2567</t>
  </si>
  <si>
    <t>ซื้อวัสดุน้ำมันเชื้อเพลิงและหล่อลื่น ประจำเดือนพฤศจิกายน 2567 โดยวิธีเฉพาะเจาะจง</t>
  </si>
  <si>
    <t>จ้างทำดอกไม้สดประดับตกแต่งสถานที่และพานพุ่ม เพื่อใช้ประกอบพิธีเนื่องในวันคล้ายวันพระบรมราชสมภพพระบาทสมเด็จพระบรมชนกาธิเบศร มหาภูมิพลอดุลยเดชมหาราช บรมนาถบพิตร วันชาติ และวันพ่อแห่งชาติ 5 ธันวาคม 2567 โดยวิธีเฉพาะเจาะจง</t>
  </si>
  <si>
    <t>นางพยอม ชัยวงค์</t>
  </si>
  <si>
    <t xml:space="preserve">67/2568 ลงวันที่ 2 ธ.ค. 2567 </t>
  </si>
  <si>
    <t xml:space="preserve">จ้างทำดอกไม้สดประดับตกแต่งสถานที่และแจกันดอกไม้สด เพื่อใช้ประกอบกิจกรรมเฉลิมพระเกียรติสมเด็จพระเจ้าลูกเธอเจ้าฟ้าพัชรกิติยาภา นเรนทิราเทพยวดีกรมหลวงราชสาริณีสิริพัชร มหาวัชรราชธิดา 7 ธันวาคม 2567 โดยวิธีเฉพาะเจาะจง </t>
  </si>
  <si>
    <t>75/2568 ลงวันที่ 6 ธ.ค. 2567</t>
  </si>
  <si>
    <t>ซื้อวัสดุอุปกรณ์สำหรับงานซ่อมแซมและบำรุงรักษาอาคารสถานที่ศาลากลางจังหวัดพะเยา จำนวน 8 รายการ โดยวิธีเฉพาะเจาะจง</t>
  </si>
  <si>
    <t>- จ้างเหมาซ่อมแซมเครื่องปรับอากาศ จำนวน 4 ห้อง ศาลากลางจังหวัดพะเยา โดยวิธีเฉพาะเจาะจง</t>
  </si>
  <si>
    <t>95/2568 ลงวันที่  16 ธ.ค. 2567</t>
  </si>
  <si>
    <t> ร้านลักษณ์แอร์</t>
  </si>
  <si>
    <t>90/2568 ลงวันที่  12 ธ.ค. 2567</t>
  </si>
  <si>
    <t>ซื้อวัสดุสำนักงาน จำนวน 8 รายการ โดยวิธีเฉพาะเจาะจง</t>
  </si>
  <si>
    <t>17,940.00 </t>
  </si>
  <si>
    <t>77/2568 ลงวันที่  6 ธ.ค. 2567</t>
  </si>
  <si>
    <t>จ้างออกแบบ ติดตั้ง และรื้อถอน การจัดสถานที่เนื่องในงานวันต่อต้านคอร์รัปชันสากล (ประเทศไทย) โดยวิธีเฉพาะเจาะจง</t>
  </si>
  <si>
    <t>เบญจา</t>
  </si>
  <si>
    <t>74/2568 ลงวันที่ 6 ธ.ค. 2567</t>
  </si>
  <si>
    <t>ซื้อจัดซื้อผ้าไตร เพื่อใช้ประกอบพิธีสวดพระพุทธมนต์และทำบุญตักบาตรถวายพระราชกุศล เนื่องในวันคล้ายวันพระบรมราชสมภพพระบาทสมเด็จพระบรมชนกาธิเบศร มหาภูมิพลอดุลยเดชมหาราช บรมนาถบพิตร วันชาติ และวันพ่อแห่งชาติ 5 ธันวาคม 2567 จำนวน 10 ชุด โดยวิธีเฉพาะเจาะจง</t>
  </si>
  <si>
    <t>ร้านพุทธวงศ์ โดย นายคมสันต์ วงศ์จินดารักษ์</t>
  </si>
  <si>
    <t>25/2568 ลงวันที่ 2 ธ.ค. 2567</t>
  </si>
  <si>
    <t>เช่าเครื่องถ่ายเอกสาร จำนวน 1 เครื่อง โดยวิธีเฉพาะเจาะจง</t>
  </si>
  <si>
    <t>23/2568 ลงวันที่ 2 พ.ย. 2568</t>
  </si>
  <si>
    <t>120/2568 ลงวันที่ 7 ม.ค. 2568</t>
  </si>
  <si>
    <t xml:space="preserve"> ร้านโทนเนอร์เทคโนโลยี</t>
  </si>
  <si>
    <t>ซื้อวัสดุน้ำมันเชื้อเพลิงและหล่อลื่น ประจำเดือนธันวาคม 2567</t>
  </si>
  <si>
    <t>31/2568 ลงวันที่ 30 พ.ย. 2567</t>
  </si>
  <si>
    <t>ซื้อจัดซื้อวัสดุอุปกรณ์กีฬา เพื่อใช้ในการจัดงานวันเด็กแห่งชาติ ประจำปี พ.ศ. 2568 โดยวิธีเฉพาะเจาะจง</t>
  </si>
  <si>
    <t>112/2568 ลงวันที่  2 ม.ค. 2568</t>
  </si>
  <si>
    <t>จ้างทำดอกไม้สดประดับตกแต่งสถานที่และแจกันดอกไม้สด เพื่อใช้ในพิธีถวายพระพร สมเด็จพระเจ้าลูกเธอ เจ้าฟ้าสิริวัณณวรี นารีรัตนราชกัญญา เนื่องในวันคล้ายวันประสูติ 8 มกราคม 2568 โดยวิธีเฉพาะเจาะจง</t>
  </si>
  <si>
    <t>ซื้อเครื่องไทยธรรมถวายพระสงฆ์ เพื่อใช้ในพิธีถวายพระพร สมเด็จพระเจ้าลูกเธอ เจ้าฟ้าสิริวัณณวรี นารีรัตนราชกัญญา เนื่องในวันคล้ายวันประสูติ 8 มกราคม 2568 โดยวิธีเฉพาะเจาะจง</t>
  </si>
  <si>
    <t>109/2569 ลงวันที่ 2 ม.ค. 2568</t>
  </si>
  <si>
    <t>107/2569 ลงวันที่ 2 ม.ค. 2568</t>
  </si>
  <si>
    <t> นางพยอม ชัยวงค์</t>
  </si>
  <si>
    <t>นางนวลน้อย หวังสันติธรรม</t>
  </si>
  <si>
    <t>จ้างทำดอกไม้สดประดับตกแต่งสถานที่และพานพุ่มดอกไม้สด เพื่อใช้ประกอบพิธีวันสมเด็จพระเจ้าตากสินมหาราช ๒๘ ธันวาคม ๒๕๖๗ โดยวิธีเฉพาะเจาะจง</t>
  </si>
  <si>
    <t>99/2568 ลงวันที่ 25 ธ.ค. 2567</t>
  </si>
  <si>
    <t>ซื้อชุดผ้าไตร เพื่อใช้ประกอบกิจกรรมเฉลิมพระเกียรติพระบาทสมเด็จพระเจ้าอยู่หัว เนื่องในโอกาสพระราชพิธีสมมงคลพระชนมายุเท่าพระบาทสมเด็จพระพุทธยอดฟ้าจุฬาโลกมหาราช จำนวน 10 ชุด โดยวิธีเฉพาะเจาะจง</t>
  </si>
  <si>
    <t>ร้านพุทธวงศ์</t>
  </si>
  <si>
    <t>135/2568 ลงวันที่ 13 ม.ค. 2568</t>
  </si>
  <si>
    <t xml:space="preserve">จ้างเหมาถ่ายเอกสาร พร้อมเข้าเล่ม สำหรับการจัดส่งแผนปฏิบัติราชการประจำปี งบประมาณ พ.ศ. 2569 ของจังหวัดพะเยา (ฉบับทบทวน) โดยวิธีเฉพาะเจาะจง โดยวิธีเฉพาะเจาะจง </t>
  </si>
  <si>
    <t>123/2568 ลงวันที่ 8 ม.ค. 2568</t>
  </si>
  <si>
    <t>จ้างเหมาถ่ายเอกสาร พร้อมเข้าเล่ม สำหรับการลงพื้นที่ติดตามโครงการของคณะอนุกรรมการติดตามและประเมินผลสัมฤทธิ์ของโครงการภายใต้แผนปฏิบัติราชการประจำปีของจังหวัดพะเยา ครั้งที่ 1/2568 โดยวิธีเฉพาะเจาะจง</t>
  </si>
  <si>
    <t xml:space="preserve"> 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จำนวน 8 รายการ โดยวิธีเฉพาะเจาะจง </t>
  </si>
  <si>
    <t>147/2568 ลงวันที่ 15 ม.ค. 2568</t>
  </si>
  <si>
    <t>140/2568 ลงวันที่ 15 ม.ค. 2568</t>
  </si>
  <si>
    <t>ซื้อเครื่องไทยธรรมถวายพระสงฆ์ เพื่อใช้ในกิจกรรมเฉลิมพระเกียรติพระบาทสมเด็จพระเจ้าอยู่หัว เนื่องในโอกาสพระราชพิธีสมมงคลพระชนมายุเท่าพระบาทสมเด็จพระพุทธยอดฟ้าจุฬาโลกมหาราช สมเด็จพระปฐมบรมกษัตริยาธิราชแห่งพระราชวงศ์จักรี พุทธศักราช 2568 โดยวิธีเฉพาะเจาะจง</t>
  </si>
  <si>
    <t>136/2568 ลงวันที่ 13 ม.ค. 2568</t>
  </si>
  <si>
    <t xml:space="preserve">จ้างจ้างเหมารถยนต์ (รถตู้) สำหรับการลงพื้นที่ติดตามโครงการของคณะอนุกรรมการติดตามและประเมินผลสัมฤทธิ์ของโครงการภายใต้แผนปฏิบัติราชการประจำปีของจังหวัดพะเยา ครั้งที่ 1/2568 โดยวิธีเฉพาะเจาะจง </t>
  </si>
  <si>
    <t>นายธนัท เมืองคำบุตร</t>
  </si>
  <si>
    <t>155/2568 ลงวันที่ 17 ม.ค. 2568</t>
  </si>
  <si>
    <t xml:space="preserve"> จ้างออกแบบ ติดตั้ง และรื้อถอน การจัดสถานที่พิธีรับพระราชทานเครื่องราชอิสริยาภรณ์อันเป็นที่สรรเสริญยิ่งดิเรกคุณาภรณ์ ประจำปี 2567 โดยวิธีเฉพาะเจาะจง จำนวนเงินที่จัดซื้อจัดจ้าง 7,850.00 บาท</t>
  </si>
  <si>
    <t>125/2568 ลงวันที่ 6 ม.ค. 2568</t>
  </si>
  <si>
    <t>ซื้อวัสดุคอมพิวเตอร์ (ตลับหมึกเครื่องปริ้นเตอร์) โดยวิธีเฉพาะเจาะจง</t>
  </si>
  <si>
    <t>ห้างหุ้นส่วนจำกัด พะเยา โอเอ แอนด์เซอร์วิส</t>
  </si>
  <si>
    <t>30,800.00 </t>
  </si>
  <si>
    <t>128/2568 ลงวันที่ 10 ม.ค. 2568</t>
  </si>
  <si>
    <t xml:space="preserve">จ้างซ่อมแซมเครื่องคอมพิวเตอร์และเครื่องปริ๊นเตอร์ สำนักงานจังหวัดพะเยา จำนวน 1 งาน โดยวิธีเฉพาะเจาะจง </t>
  </si>
  <si>
    <t>156/2568 ลงวันที่ 16 ม.ค. 2568</t>
  </si>
  <si>
    <t xml:space="preserve">จ้างเหมาถ่ายเอกสาร (ขาว-ดำ) โดยวิธีเฉพาะเจาะจง </t>
  </si>
  <si>
    <t>ซื้อวัสดุสำนักงาน โดยวิธีเฉพาะเจาะจง </t>
  </si>
  <si>
    <t xml:space="preserve">จ้างทำดอกไม้สดประดับตกแต่งสถานที่ และพานพุ่มดอกไม้สดเพื่อใช้ประกอบพิธีวันพ่อขุนรามคำแหงมหาราช 17 มกราคม 2568 จำนวน 1 งาน โดยวิธีเฉพาะเจาะจง </t>
  </si>
  <si>
    <t>142/2568 ลงวันที 14 ม.ค. 2568</t>
  </si>
  <si>
    <t>144/2568 ลงวันที่ 14 ม.ค. 2568</t>
  </si>
  <si>
    <t>152/2568 ลงวันที่ 16 ม.ค. 2569</t>
  </si>
  <si>
    <t>ซื้อวัสดุน้ำมันเชื้อเพลิงและหล่อลื่น ประจำเดือนมกราคม 2568 จำนวน 1 งวดโดยวิธีเฉพาะเจาะจง โดยวิธีเฉพาะเจาะจง</t>
  </si>
  <si>
    <t>104/2568 ลงวันที่ 30 ธ.ค. 2567</t>
  </si>
  <si>
    <t>จ้างซ่อมแซมเครื่องคอมพิวเตอร์ โดยวิธีเฉพาะเจาะจง</t>
  </si>
  <si>
    <t>188/2568 ลงวันที่ 3 ก.พ. 2568</t>
  </si>
  <si>
    <t>จ้างซ่อมแซมและบำรุงรักษาทรัพย์สินของสำนักงานจังหวัดพะเยา (งานปรับปรุงติดฟิล์มกรองแสงประตู หน้าต่างห้องสำนักงานรองผู้ว่าราชการจังหวัดพะเยา ห้องสำนักงานผู้ว่าราชการจังหวัดพะเยา และสำนักงานจังหวัดพะเยา) โดยวิธีเฉพาะเจาะจง</t>
  </si>
  <si>
    <t>ไออุ่น ดีไซน์</t>
  </si>
  <si>
    <t>189/2568 ลงวันที่ 3 ก.พ. 2568</t>
  </si>
  <si>
    <t>จ้างเหมาถ่ายเอกสาร สำหรับการประชุมคณะกรรมการร่วมภาครัฐและเอกชนเพื่อพัฒนาและแก้ไขปัญหาทางเศรษฐกิจจังหวัดพะเยา ครั้งที่ 1/2568 โดยวิธีเฉพาะเจาะจง</t>
  </si>
  <si>
    <t xml:space="preserve">ซื้อวัสดุอุปกรณ์สำหรับงานซ่อมแซมและบำรุงอาคารสถานที่ศาลากลางจังหวัดพะเยา จำนวน 24 รายการ โดยวิธีเฉพาะเจาะจง </t>
  </si>
  <si>
    <t xml:space="preserve">จ้างดูดสิ่งปฏิกูล อาคารศาลากลางจังหวัดพะเยา (หลังใหม่) โดยวิธีเฉพาะเจาะจง </t>
  </si>
  <si>
    <t>8,800.00 </t>
  </si>
  <si>
    <t>นายวสันต์ แสนจิตต์</t>
  </si>
  <si>
    <t>195/2568 ลงวันที่ 14 ก.พ. 2568</t>
  </si>
  <si>
    <t>196/2568 ลงวันที่ 14 ก.พ. 2568</t>
  </si>
  <si>
    <t>202/2568 ลงวันที่ 14 ก.พ. 2568</t>
  </si>
  <si>
    <t>จ้างซ่อมแซมเครื่องปรับอากาศ สำนักงานจังหวัดพะเยา จำนวน 3 เครื่อง โดยวิธีเฉพาะเจาะจง</t>
  </si>
  <si>
    <t>จ้างเหมาทำดอกไม้สดประดับตกแต่งสถานที่และพานพุ่มดอกไม้สด เพื่อใช้ในพิธีวันที่ระลึกพระบาทสมเด็จพระพุทธเลิศหล้านภาลัย ๒๔ กุมภาพันธ์ ๒๕๖๘ โดยวิธีเฉพาะเจาะจง</t>
  </si>
  <si>
    <t>219/2568 ลงวันที่ 23 ก.พ. 2568</t>
  </si>
  <si>
    <t>205/2568 ลงวันที่ 14 ก.พ. 2568</t>
  </si>
  <si>
    <t>ซื้อวัสดุน้ำมันเชื้อเพลิงและหล่อลื่น ประจำเดือนกุมภาพันธ์ 2568 โดยวิธีเฉพาะเจาะจง </t>
  </si>
  <si>
    <t>186/2568 ลงวันที่ 28 ก.พ. 2568</t>
  </si>
  <si>
    <t>ซื้อซื้อน้ำมันเชื้อเพลิงและหล่อลื่น เพื่อใช้ในภารกิจรับเสด็จ สมเด็จพระกนิษฐาธิราชเจ้า กรมสมเด็จพระเทพรัตนราชสุดา ฯ สยามบรมราชกุมารี โดยวิธีเฉพาะเจาะจง</t>
  </si>
  <si>
    <t>จ้างทำอาหารและน้ำดื่ม สำหรับเจ้าหน้าที่อารักขาความปลอดภัยและทหารมหาดเล็ก ข้าราชบริพารที่ตามเสด็จ ฯ จำนวน 820 ชุด ในภารกิจรับเสด็จฯ สมเด็จพระกนิษฐาธิราชเจ้า กรมสมเด็จพระเทพรัตนราชสุดา ฯ สยามบรมราชกุมารี โดยวิธีเฉพาะเจาะจง</t>
  </si>
  <si>
    <t>นางภัทรา ตรุยานนท์</t>
  </si>
  <si>
    <t>213/2568 ลงวันที่ 19 ก.พ. 2569</t>
  </si>
  <si>
    <t>212/2568 ลงวันที่ 19 ก.พ. 2568</t>
  </si>
  <si>
    <t>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โดยวิธีเฉพาะเจาะจง</t>
  </si>
  <si>
    <t>จ้างเหมาถ่ายเอกสาร สำหรับการประชุมจัดทำแผนและประสานแผนพัฒนาพื้นที่ โดยวิธีเฉพาะเจาะจง</t>
  </si>
  <si>
    <t>227/2568 ลงวันที่ 3 มี.ค. 2568</t>
  </si>
  <si>
    <t>230/2568 ลงวันที่ 3 มี.ค. 2568</t>
  </si>
  <si>
    <t>ซื้อเพื่อสนับสนุนการบริหารจัดการสำนักงานจังหวัดพะเยา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จำนวน 7 รายการ</t>
  </si>
  <si>
    <t>231/2568 ลงวันที่ 10 มี.ค. 2568</t>
  </si>
  <si>
    <t xml:space="preserve">จ้างเหมาถ่ายเอกสารสี สำหรับการประชุมสรุปผลการขับเคลื่อนการบริหารงานเชิงพื้นที่แบบบูรณาการ ประจำปีงบประมาณ พ.ศ. 2567 และแนวทางการเพิ่มประสิทธิภาพในการบริหารงาน โดยวิธีเฉพาะเจาะจง </t>
  </si>
  <si>
    <t>236/2569 ลวันที่ 11 มี.ค. 2568</t>
  </si>
  <si>
    <t>ซื้อวัสดุคอมพิวเตอร์และวัสดุสำนักงาน จำนวน 3 รายการ โดยวิธีเฉพาะเจาะจง</t>
  </si>
  <si>
    <t>จ้างซ่อมแซมเครื่องคอมพิวเตอร์ สำนักงานจังหวัดพะเยา จำนวน 2 เครื่อง โดยวิธีเฉพาะเจาะจง</t>
  </si>
  <si>
    <t>จ้างบำรุงรักษาและซ่อมแซมพาหนะ งานบำรุงรักษาและซ่อมแซมรถยนต์ตรวจการณ์ ยี่ห้อโตโยต้า รุ่นฟอร์จูนเนอร์ (TOYOTA Fortuner) สีดำ หมายเลขทะเบียน กก 4994 พะเยา โดยวิธีเฉพาะเจาะจง</t>
  </si>
  <si>
    <t>238/2568 ลงวันที่ 12 มี.ค. 2568</t>
  </si>
  <si>
    <t>240/2568 ลงวันที่ 14 มี.ค. 2568</t>
  </si>
  <si>
    <t xml:space="preserve">223/2568 ลงวันที่ 24 ก.พ. 2568 </t>
  </si>
  <si>
    <t>จ้างเหมาถ่ายเอกสาร การประชุมคณะกรรมการร่วมภาครัฐและเอกชนเพื่อพัฒนาและแก้ไขปัญหาทางเศรษฐกิจจังหวัดพะเยา ครั้งที่ 2/2568 โดยวิธีเฉพาะเจาะจง</t>
  </si>
  <si>
    <t>ซื้อจัดซื้อวัสดุน้ำมันเชื้อเพลิงและหล่อลื่น ประจำเดือนมีนาคม 2568 โดยวิธีเฉพาะเจาะจง</t>
  </si>
  <si>
    <t>จ้างทำดอกไม้สดประดับตกแต่งสถานที่ และพานพุ่ม เพื่อใช้ประกอบพิธีวันพระบาทสมเด็จพระพุทธยอดฟ้าจุฬาโลกมหาราช และวันที่ระลึกมหาจักรีบรมราชวงศ์ ในวันที่ 6 เมษายน 2568 โดยวิธีเฉพาะเจาะจง</t>
  </si>
  <si>
    <t xml:space="preserve">จ้างทำดอกไม้สดประดับตกแต่งสถานที่ และพานพุ่ม เพื่อใช้ในพิธีถวายพระพร สมเด็จพระกนิษฐาธิราชเจ้า กรมสมเด็จพระเทพรัตนราชสุดา ฯ สยามบรมราชกุมารี เนื่องในวันคล้ายวันพระราชสมภพ และวันอนุรักษ์มรดกไทย โดยวิธีเฉพาะเจาะจง </t>
  </si>
  <si>
    <t>20,300.00 </t>
  </si>
  <si>
    <t>266/2568 ลงวันที่ 1 เมษายน 2568</t>
  </si>
  <si>
    <t>229/2568 ลงวันที่ 28 ก.พ. 2568</t>
  </si>
  <si>
    <t>271/2568 ลงวันที่ 4 เม.ย. 2568</t>
  </si>
  <si>
    <t>258/2568 ลงวันที่  28 มี.ค. 2568</t>
  </si>
  <si>
    <t xml:space="preserve">จ้างเหมาทำดอกไม้สดประดับตกแต่งสถานที่และพานพุ่ม เพื่อใช้ในพิธีวันที่ระสึกพระบาทสมเด็จพระนั่งเกล้าเจ้าอยู่หัว พระมหาเจษฎาราชเจ้า ในวันที่ 31 มีนาคม 2568 จำนวน 1 งาน โดยวิธีเฉพาะเจาะจง </t>
  </si>
  <si>
    <t>256/2568 ลงวันที่ 28 มีนาคม 2568</t>
  </si>
  <si>
    <t>จ้างทำภัตตาหารเช้าแด่พระสงฆ์ ในพิธีสวดพระพุทธมนต์และทำบุญตักบาตรถวาย พระราชกุศล เพื่อใช้ในพิธีถวายพระพรสมเด็จพระกนิษฐาธิราชเจ้า กรมสมเด็จพระเทพรัตนราชสุดา ฯ สยามบรมราชกุมารี เนื่องในวันคล้ายวันพระราชสมภพ และวันอนุรักษ์มรดกไทย โดยวิธีเฉพาะเจาะจง </t>
  </si>
  <si>
    <t>นางจันทร์เพชร คำสุ</t>
  </si>
  <si>
    <t>255/2568 ลงวันที่ 28 มี.ค. 2568</t>
  </si>
  <si>
    <t>ซื้อเครื่องไทยธรรมถวายพระสงฆ์ เพื่อใช้ในพิธีถวายพระพร สมเด็จพระกนิษฐาธิราชเจ้า กรมสมเด็จพระเทพรัตนราชสุดา ฯ สยามบรมราชกุมารี เนื่องในวันคล้ายวันพระราชสมภพ และวันอนุรักษ์มรดกไทย โดยวิธีเฉพาะเจาะจง</t>
  </si>
  <si>
    <t xml:space="preserve">จ้างเหมาถ่ายเอกสาร สำหรับการประชุมเชิงปฏิบัติการเพิ่มประสิทธิภาพการขับเคลื่อนแผนพัฒนาจังหวัดพะเยา ตามแนวทางการบริหารงานเชิงพื้นที่แบบบูรณาการ โดยวิธีเฉพาะเจาะจง </t>
  </si>
  <si>
    <t>ซื้อวัสดุคอมพิวเตอร์ จำนวน 2 รายการ โดยวิธีเฉพาะเจาะจง</t>
  </si>
  <si>
    <t>260/2568 ลงวันที่ 28 มี.ค. 2568</t>
  </si>
  <si>
    <t>280/2568 ลงวันที่ 8 เม.ย. 2568</t>
  </si>
  <si>
    <t>281/2568 ลงวันที่ 8 เม.ย. 2569</t>
  </si>
  <si>
    <t>n-J COPYTECH</t>
  </si>
  <si>
    <t>จ้างเหมาถ่ายเอกสาร (ขาว - ดำ) โดยวิธีเฉพาะเจาะจง</t>
  </si>
  <si>
    <t>233/2568 ลงวันที่ 11 มี.ค. 68</t>
  </si>
  <si>
    <t>274/2568 ลงวันที่ 6 เม.ย. 2570</t>
  </si>
  <si>
    <t>ซื้อวัสดุสำนักงาน เพื่อสนับสนุนการประชุมเชิงปฏิบัติการเพิ่มประสิทธิภาพการขับเคลื่อนแผนพัฒนาจังหวัดพะเยา ตามแนวทางการบริหารงานเชิงพื้นที่แบบบูรณาการ จำนวน 8 รายการ โดยวิธีเฉพาะเจาะจง</t>
  </si>
  <si>
    <t>จ้างซ่อมแซมทรัพย์สินของสำนักงานจังหวัดพะเยา (งานปรับปรุงซ่อมแซมระบบท่อระบายน้ำทิ้งห้องเตรียมอาหาร ห้องปฏิบัติงานผู้ว่าราชการจังหวัดพะเยา และซ่อมแซม ฝ้าเพดานที่ได้รับความเสียหายจากน้ำรั่ว) โดยวิธีเฉพาะเจาะจง</t>
  </si>
  <si>
    <t>นายสุรพล บุอ่อน</t>
  </si>
  <si>
    <t>273/2568 ลงวันที่ 4 เม.ย. 2568</t>
  </si>
  <si>
    <t>248/2568 ลงวันที่ 23 มี.ค. 2568</t>
  </si>
  <si>
    <t>233/2568 ลงวันที่ 12 มี.ค. 68</t>
  </si>
  <si>
    <t>254/2568 ลงวันที่ 26 มี.ค. 2568</t>
  </si>
  <si>
    <t>จ้างเหมาซ่อมแซมเครื่องปรับอากาศ อาคารศาลากลางจังหวัดพะเยา และอาคารศาลาประชาคมจังหวัดพะเยา จำนวน 1 งาน โดยวิธีเฉพาะเจาะจง</t>
  </si>
  <si>
    <t>จ้างถ่ายเอกสาร สี และขาว-ดำ สำหรับการประชุมขับเคลื่อนแผนพัฒนาพื้นที่ในระดับอำเภอ โดยวิธีเฉพาะเจาะจง</t>
  </si>
  <si>
    <t xml:space="preserve">ซื้อเครื่องไทยธรรมถวายพระสงฆ์ เพื่อใช้ในพิธีถวายพระพรสมเด็จพระเจ้าลูกยาเธอ เจ้าฟ้าทีปังกรรัศมีโชติ มหาวชิโรตตมางกูร สิริวิบูลยราชกุมาร เนื่องในวันคล้ายวันประสูติ 29 เมษายน 2568 โดยวิธีเฉพาะเจาะจง </t>
  </si>
  <si>
    <t>285/2568 ลงวันที่ 18 เม.ย. 2568</t>
  </si>
  <si>
    <t>ซื้อวัสดุอุปกรณ์สำหรับงานซ่อมแซม และบำรุงอาคารสถานที่ศาลากลางจังหวัดพะเยา จำนวน 10 รายการ โดยวิธีเฉพาะเจาะจง</t>
  </si>
  <si>
    <t>จ้างทำดอกไม้สดประดับตกแต่งสถานที่และพวงมาลา เพื่อใช้ในพิธีวันคล้ายวันสวรรคต สมเด็จพระนเรศวรมหาราช ในวันที่ 25 เมษายน 2568 โดยวิธีเฉพาะเจาะจง</t>
  </si>
  <si>
    <t>จ้างทำดอกไม้สดประดับตกแต่งสถานที่และแจกันดอกไม้สด เพื่อใช้ในพิธีถวายพระพรสมเด็จพระเจ้าลูกยาเธอ เจ้าฟ้าทีปังกรรัศมีโชติ มหาวชิโรตตมางกูร สิริวิบูลยราชกุมาร เนื่องในวันคล้าย วันประสูติ 29 เมษายน 2568 โดยวิธีเฉพาะเจาะจง</t>
  </si>
  <si>
    <t> ซื้อจัดซื้อวัสดุสำนักงาน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จำนวน 12 รายการ โดยวิธีเฉพาะเจาะจง </t>
  </si>
  <si>
    <t>จ้างซ่อมแซมทรัพย์สินของสำนักงานจังหวัดพะเยา (งานซ่อมแซมหลังคารั่ว และฝ้าชำรุดห้องประชุมภูกามยาว ชั้น ๕ อาคารศาลากลางจังหวัดพะเยา (หลังใหม่)) โดยวิธีเฉพาะเจาะจง</t>
  </si>
  <si>
    <t xml:space="preserve">นายประทวน สุขยอด	</t>
  </si>
  <si>
    <t>310/2568 ลงวันที่ 28 เม.ย. 2568</t>
  </si>
  <si>
    <t>316/2568 ลงวันที่ 29 เม.ย. 2568</t>
  </si>
  <si>
    <t>295/2568 ลงวันที่ 24 เม.ย. 2568</t>
  </si>
  <si>
    <t>312/2568 ลงวันที่ 28 เม.ย. 2568</t>
  </si>
  <si>
    <t>297/2568ลงวันที่ 24 เม.ย. 2568</t>
  </si>
  <si>
    <t>313/2568ลงวันที่ 28 เม.ย. 2568</t>
  </si>
  <si>
    <t xml:space="preserve"> ซื้อวัสดุน้ำมันเชื้อเพลิงและหล่อลื่น ประจำเดือนเมษายน 2568 โดยวิธีเฉพาะเจาะจง</t>
  </si>
  <si>
    <t xml:space="preserve">ซื้อเครื่องไทยธรรมถวายพระสงฆ์ ในพิธีปลูก พระศรีมหาโพธิทศมราชบพิตร ของจังหวัดพะเยา โดยวิธีเฉพาะเจาะจง </t>
  </si>
  <si>
    <t>264 /2568 ลงวันที่ 30 มี.ค. 2568</t>
  </si>
  <si>
    <t>327/2568 ลงวันที่ 2 พ.ค. 2568</t>
  </si>
  <si>
    <t>ซื้อวัสดุสำนักงาน เพื่อสนับสนุนการลงพื้นที่เตรียมความพร้อมโครงการตามแผนปฏิบัติราชการประจำปีของจังหวัดพะเยา และการชี้แจงงบประมาณรายจ่ายประจำปีงบประมาณ พ.ศ. 2569 จำนวน 9 รายการ โดยวิธีเฉพาะเจาะจง</t>
  </si>
  <si>
    <t> หจก.วันสิริ เซอร์วิส</t>
  </si>
  <si>
    <t>จ้างเช่าเครื่องเสียง และจอภาพ เพื่อใช้ในพิธีปลูก ?พระศรีมหาโพธิทศมราชบพิตร? ในวันอาทิตย์ที่ 11 พฤษภาคม 2568 ณ วัดศรีโคมคำ พระอารามหลวง จำนวน 1 งาน โดยวิธีเฉพาะเจาะจง</t>
  </si>
  <si>
    <t>นายสัมฤทธิ์ เสมอเชื้อ</t>
  </si>
  <si>
    <t>320/2568 ลงวันที่ 2 พ.ค. 2568</t>
  </si>
  <si>
    <t>333/2568 ลงวันที่ 13 เม.ย. 2568</t>
  </si>
  <si>
    <t xml:space="preserve">จ้างเหมาถ่ายเอกสาร สำหรับการประชุมติดตามและขับเคลื่อนโครงการอันเนื่องมาจากพระราชดำริพื้นที่จังหวัดพะเยา โดยวิธีเฉพาะเจาะจง </t>
  </si>
  <si>
    <t>337/2568 ลงวันที่ 16 พ.ค. 2568</t>
  </si>
  <si>
    <t>จ้างทำดอกไม้สดประดับตกแต่งสถานที่ และพานพุ่ม เพื่อใช้ในกิจกรรมเฉลิมพระเกียรติสมเด็จพระนางเจ้า ฯ พระบรมราชินี เนื่องในโอกาสวันเฉลิมพระชนมพรรษา 3 มิถุนายน 2568 โดยวิธีเฉพาะเจาะจง</t>
  </si>
  <si>
    <t>จ้างทำดอกไม้สดประดับตกแต่งสถานที่และพวงมาลา เพื่อใช้ประกอบพิธีวันที่ระลึกพระบาทสมเด็จพระปกเกล้าเจ้าอยู่หัว 30 พฤษภาคม 2568 จำนวน 1 งาน โดยวิธีเฉพาะเจาะจง</t>
  </si>
  <si>
    <t>ซื้อเครื่องไทยธรรมถวายพระสงฆ์ เพื่อใช้ในพิธีเจริญพระพุทธมนต์และทำบุญตักบาตรถวายพระราชกุศล สมเด็จพระนางเจ้าฯพระบรมราชินี เนื่องในโอกาสวันเฉลิมพระชนมพรรษา 3 มิถุนายน 2568 จำนวน 10 ชุด โดยวิธีเฉพาะเจาะจง</t>
  </si>
  <si>
    <t>นายคมสันต์ วงศ์จินดารักษ์</t>
  </si>
  <si>
    <t>ซื้อผ้าไตร เพื่อใช้ประกอบพิธีเจริญพระพุทธมนต์และทำบุญตักบาตรถวายพระราชกุศล สมเด็จพระนางเจ้า ฯ พระบรมราชินี เนื่องในโอกาสวันเฉลิมพระชนมพรรษา 3 มิถุนายน 2568 จำนวน 10 ชุด โดยวิธีเฉพาะเจาะจง</t>
  </si>
  <si>
    <t>จ้างเหมาถ่ายเอกสาร สำหรับการประชุมคณะกรรมการบริหารงานจังหวัดแบบบูรณาการ จังหวัดพะเยา ครั้งที่ 3/2568 โดยวิธีเฉพาะเจาะจง</t>
  </si>
  <si>
    <t>351/2568 ลงวันที่ 27 พ.ค. 2568</t>
  </si>
  <si>
    <t>347/2568 ลงวันที่ 27 พ.ค. 2568</t>
  </si>
  <si>
    <t>349/2568 ลงวันที่ 27 พ.ค. 2568</t>
  </si>
  <si>
    <t>348/2568 ลงวันที่ 27 พ.ค. 2568</t>
  </si>
  <si>
    <t>379/2568 ลงวันที่ 6 มิ.ย. 2568</t>
  </si>
  <si>
    <t>จ้างทำดอกไม้สดประดับตกแต่งสถานที่และพวงมาลา เพื่อใช้ประกอบพิธีวันที่ระลึกคล้ายวันสวรรคต พระบาทสมเด็จพระปรเมนทรมหาอานันทมหิดล พระอัฐมรามาธิบดินทร 9 มิถุนายน 2568 โดยวิธีเฉพาะเจาะจง</t>
  </si>
  <si>
    <t>อวัสดุสำนักงาน เพื่อสนับสนุนโครงการเพิ่มประสิทธิภาพการบริหารงานกลุ่มจังหวัดภาคเหนือตอนบน 2 ประจำปีงบประมาณ พ.ศ. 2568 จำนวน 10 รายการ โดยวิธีเฉพาะเจาะจง</t>
  </si>
  <si>
    <t>ซื้อวัสดุน้ำมันเชื้อเพลิงและหล่อลื่น ประจำเดือนพฤษภาคม 2568 โดยวิธีเฉพาะเจาะจง</t>
  </si>
  <si>
    <t xml:space="preserve">ซื้อวัสดุคอมพิวเตอร์ จำนวน 4 รายการ โดยวิธีเฉพาะเจาะจง </t>
  </si>
  <si>
    <t>ซื้อวัสดุอุปกรณ์สำหรับงานซ่อมแซมและบำรุงอาคารสถานที่ศาลากลางจังหวัดพะเยา จำนวน 19 รายการ โดยวิธีเฉพาะเจาะจง โดยวิธีเฉพาะเจาะจง</t>
  </si>
  <si>
    <t>จ้างซ่อมแซมเครื่องคอมพิวเตอร์ จำนวน 2 รายการ โดยวิธีเฉพาะเจาะจง</t>
  </si>
  <si>
    <t>จ้างซ่อมแซมทรัพย์สินของสำนักงานจังหวัดพะเยา (ห้องประชุมภูกามยาว ชั้น ๕ และอาคารศาลากลางจังหวัดพะเยา (หลังใหม่)) โดยวิธีเฉพาะเจาะจง</t>
  </si>
  <si>
    <t>นายนิคม นามบ้าน</t>
  </si>
  <si>
    <t>378/2568 ลงวันที่ 6 มิ.ย. 2568</t>
  </si>
  <si>
    <t>383/2568 ลงวันที่ 9 มิ.ย. 2568</t>
  </si>
  <si>
    <t>319/2568 ลงวันที่ 1 พ.ค. 2568</t>
  </si>
  <si>
    <t>370/2568 ลงวันที่ 4 มิ.ย. 2568</t>
  </si>
  <si>
    <t>372/2568 ลงวันที่ 4 มิ.ย. 2568</t>
  </si>
  <si>
    <t>371/2568 ลงวันที่ 4 มิ.ย. 2568</t>
  </si>
  <si>
    <t>380/2568 ลงวันที่ 6 มิ.ย. 2568</t>
  </si>
  <si>
    <t>จ้างบำรุงรักษาและซ่อมแซมรถยนต์ ตรวจการณ์ ยี่ห้อโตโยต้า รุ่น ฟอร์จูนเนอร์ สปอร์ติโว ทีอาร์ดี สีขาว หมายเลขทะเบียน กข-5777 พะเยา (งานเช็กระยะและตรวจสภาพรถยนต์) โดยวิธีเฉพาะเจาะจง</t>
  </si>
  <si>
    <t>จ้างบำรุงรักษาและซ่อมแซมรถยนต์ตรวจการณ์ ยี่ห้อโตโยต้า (TOYOTA Fortuner) สีดำ หมายเลขทะเบียน กก 4994 พะเยา โดยวิธีเฉพาะเจาะจง</t>
  </si>
  <si>
    <t>ซื้อวัสดุและอุปกรณ์ที่ใช้ในสำนักงาน โดยวิธีเฉพาะเจาะจง</t>
  </si>
  <si>
    <t>จ้างเหมาเอกสารสี และขาวดำ พร้อมเข้าเล่ม เอกสารประกอบการชี้แจงเสนอต่อคณะกรรมาธิการวิสามัญพิจารณาร่างพระราชบัญญัติงบประมาณรายจ่ายประจำปีงบประมาณ พ.ศ. 2569</t>
  </si>
  <si>
    <t>จ้างเหมาถ่ายเอกสารสี และขาวดำ การประชุมคณะกรรมการร่วมภาครัฐและเอกชนเพื่อพัฒนาและแก้ไขปัญหาทางเศรษฐกิจจังหวัดพะเยา ครั้งที่ 3-3568 โดยวิธีเฉพาะเจาะจง</t>
  </si>
  <si>
    <t>ซื้อวัสดุสำนักงาน จำนวน 14 รายการ โดยวิธีเฉพาะเจาะจง</t>
  </si>
  <si>
    <t>จ้างสำหรับงานจ้างเหมาออกแบบ ติดตั้ง และรื้อถอน การจัดสถานที่สำหรับโครงการสัมมนาเชิงปฏิบัติการเพิ่มประสิทธิภาพในการปฏิบัติงาน ด้านการส่งเสริมคุณธรรม และจริยธรรมของจังหวัดพะเยา ประจำปีงบประมาณ พ.ศ. 2568</t>
  </si>
  <si>
    <t> เบญจา</t>
  </si>
  <si>
    <t>371/2568 ลงวันที่ 1 พ.ค. 2568</t>
  </si>
  <si>
    <t>387/2568 ลงวันที่ 11 มิ.ย. 2568</t>
  </si>
  <si>
    <t>341/2568 ลงวันที่ 19 พ.ค. 2568</t>
  </si>
  <si>
    <t>395/2568 ลงวันที่ 23 มิ.ย. 2568</t>
  </si>
  <si>
    <t>396/2568 ลงวันที่ 23 มิ.ย. 2568</t>
  </si>
  <si>
    <t>375/2568 ลงวันที่ 4 มิ.ย. 2568</t>
  </si>
  <si>
    <t>373/2568 ลงวันที่ 5 มิ.ย. 2568</t>
  </si>
  <si>
    <t>จ้างเหมาบริการซ่อมแซมทรัพย์สินของสำนักงานจังหวัดพะเยา (ห้องประชุมจอมทอง ชั้น 4 อาคารศาลากลางจังหวัดพะเยา (หลังใหม่)) โดยวิธีเฉพาะเจาะจง</t>
  </si>
  <si>
    <t>จ้างเหมาถ่ายเอกสาร (สี - ขาวดำ) โดยวิธีเฉพาะเจาะจง</t>
  </si>
  <si>
    <t>จ้างเหมาถ่ายเอกสาร การประชุมคณะอนุกรรมการกลั่นกรองโครงการตามแผนปฏิบัติราชการประจำปีของจังหวัดพะเยา ครั้งที่ 1/2568 โดยวิธีเฉพาะเจาะจง</t>
  </si>
  <si>
    <t>ซื้อวัสดุสำนักงาน เพื่อสนับสนุนการจัดทำแผนพัฒนาจังหวัดพะเยา (พ.ศ. 2566 - 2570) ฉบับทบทวน ประจำปีงบประมาณ พ.ศ. 2570 และแผนปฏิบัติราชการประจำปีของจังหวัดพะเยา ประจำปีงบประมาณ พ.ศ. 2570 จำนวน 10 รายการ โดยวิธีเฉพาะเจาะจง</t>
  </si>
  <si>
    <t xml:space="preserve">จ้างเหมาถ่ายเอกสารสี และขาวดำ พร้อมเข้าเล่ม เอกสารประกอบการชี้แจงเสนอต่อคณะอนุกรรมาธิการจังหวัด/กลุ่มจังหวัดองค์การบริหารส่วนจังหวัด กรุงเทพมหานคร เมืองพัทยา และรัฐวิสาหกิจ โดยวิธีเฉพาะเจาะจง </t>
  </si>
  <si>
    <t xml:space="preserve">จ้างเหมาซ่อมแซมเครื่องปรับอากาศ จำนวน 8 ห้อง อาคารศาลากลางจังหวัดพะเยา จำนวน 1 งาน โดยวิธีเฉพาะเจาะจง </t>
  </si>
  <si>
    <t>417/2568 ลงวันที่ 4 ก.ค. 2568</t>
  </si>
  <si>
    <t>356/2568 ลงวันที่ 28 พ.ค. 2568</t>
  </si>
  <si>
    <t>416/2568 ลงวันที่ 4 ก.ค. 2568</t>
  </si>
  <si>
    <t>415/2568 ลงวันที่ 2 ก.ค. 2568</t>
  </si>
  <si>
    <t>418/2568 ลงวันที่ 4 ก.ค. 2568</t>
  </si>
  <si>
    <t>426/2568 ลงวันที่ 9 ก.ค. 2568</t>
  </si>
  <si>
    <t>374/2568 ลงวันที่ 4 มิ.ย. 2568</t>
  </si>
  <si>
    <t xml:space="preserve">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ประจำปีงบประมาณ พ.ศ. 2568 (เพิ่มเติม ครั้งที่ 1) จำนวน 15 รายการ โดยวิธีเฉพาะเจาะจง </t>
  </si>
  <si>
    <t>ซื้อวัสดุสำหรับใช้เป็นเครื่องราชสักการะ สนับสนุนการจัดกิจกรรมวันสำคัญสำหรับจังหวัดพะเยา ประจำปีงบประมาณ พ.ศ. 2568 โดยวิธีเฉพาะเจาะจง</t>
  </si>
  <si>
    <t>จ้างทำป้ายประชาสัมพันธ์ (การจราจรภายในศูนย์ราชการจังหวัดพะเยา ป้ายโรงจอดรถยนต์ของสำนักงานจังหวัดพะเยา และป้ายเครื่องหมายราชการจังหวัดพะเยา) โดยวิธีเฉพาะเจาะจง</t>
  </si>
  <si>
    <t>จ้างบำรุงรักษาและซ่อมแซมรถยนต์ ตรวจการณ์ ยี่ห้อโตโยต้า รุ่น ฟอร์จูนเนอร์ สปอร์ติโว ทีอาร์ดี สีขาว หมายเลขทะเบียน กข-5777 พะเยา (งานซ่อมแซมและตรวจเช็กระบบเกียร์) โดยวิธีเฉพาะเจาะจง</t>
  </si>
  <si>
    <t>ซื้อวัสดุอุปกรณ์สำหรับงานซ่อมแซมแลพบำรุงอาคารสถานที่ศาลากลางจังหวัดพะเยา จำนวน 23 รายการ โดยวิธีเฉพาะเจาะจง </t>
  </si>
  <si>
    <t xml:space="preserve">จ้างทำสื่อประชาสัมพันธ์งานศูนย์ดำรงธรรมจังหวัดพะเยา (แผ่นพับ) จำนวน 2,000 ใบ โดยวิธีเฉพาะเจาะจง </t>
  </si>
  <si>
    <t>ซื้อวัสดุคอมพิวเตอร์ (ตลับหมึกเครื่องพิมพ์) โดยวิธีเฉพาะเจาะจง</t>
  </si>
  <si>
    <t>471/2568 ลงวันที่ 22 ส.ค. 2568</t>
  </si>
  <si>
    <t>473/2568 ลงวันที่ 22 ส.ค. 2568</t>
  </si>
  <si>
    <t>453/2568 ลงวันที่ 5 ส.ค. 2568</t>
  </si>
  <si>
    <t>477/2568 ลงวันที่ 26 ส.ค. 2568</t>
  </si>
  <si>
    <t>478/2568 ลงวันที่ 25 ส.ค. 2568</t>
  </si>
  <si>
    <t>482/2568 ลงวันที่ 27 ส.ค. 2568</t>
  </si>
  <si>
    <t>475/2568 ลงวันที่ 25 ส.ค. 2568</t>
  </si>
  <si>
    <t xml:space="preserve">จ้างทำดอกไม้สดประดับตกแต่งสถานที่ และพานพุ่ม เพื่อใช้ในพิธีถวายพระพรสมเด็จ พระเจ้าน้องนางเธอ เจ้าฟ้าจุฬาภรณวลัยลักษณ์ อัครราชกุมารี กรมพระศรีสวางควัฒน วรขัตติยราชนารี เนื่องในโอกาสวันคล้ายวันประสูติ 4 กรกฎาคม 2568 จำนวน 1 งาน โดยวิธีเฉพาะเจาะจง โดยวิธีเฉพาะเจาะจง </t>
  </si>
  <si>
    <t>ซื้อเครื่องไทยธรรมถวายพระสงฆ์ เพื่อใช้ในพิธีเจริญพระพุทธมนต์และทำบุญตักบาตรถวาย พระราชกุศล สมเด็จพระเจ้าน้องนางเธอ เจ้าฟ้าจุฬาภรณวลัยลักษณ์ อัครราชกุมารี กรมพระศรีสวางควัฒน วรขัตติยราชนารี เนื่องในโอกาสวันคล้ายวันประสูติ 4 กรกฎาคม 2568 โดยวิธีเฉพาะเจาะจง</t>
  </si>
  <si>
    <t>จ้างทำภัตตาหารเช้าแด่พระสงฆ์ ในพิธีเจริญพระพุทธมนต์และทำบุญตักบาตรถวายพระราชกุศล สมเด็จพระเจ้าน้องนางเธอ เจ้าฟ้าจุฬาภรณวลัยลักษณ์ อัครราชกุมารี กรมพระศรีสวางควัฒน วรขัตติยราชนารี เนื่องในโอกาสวันคล้ายวันประสูติ 4 กรกฎาคม 2568 โดยวิธีเฉพาะเจาะจง</t>
  </si>
  <si>
    <t>จ้างภัตตาหารเช้าแด่พระสงฆ์ ในพิธีเจริญพระพุทธมนต์และทำบุญตักบาตรถวายพระราชกุศล พระเจ้าวรวงศ์เธอ พระองค์เจ้าโสมสวลี กรมหมื่นสุทธนารีนาถ เนื่องในวันคล้ายวันประสูติ 13 กรกฎาคม 2568 โดยวิธีเฉพาะเจาะจง</t>
  </si>
  <si>
    <t>จ้างทำสื่อประชาสัมพันธ์ (กระเป๋าผ้า) จำนวน 400 ใบ โดยวิธีเฉพาะเจาะจง </t>
  </si>
  <si>
    <t>ซื้อเครื่องไทยธรรมถวายพระสงฆ์ เพื่อใช้ในพิธีถวายพระพรพระเจ้าวรวงศ์เธอ พระองค์เจ้าโสมสวลี กรมหมื่นสุทธนารีนาถ เนื่องในวันคล้ายวันประสูติ 13 กรกฎาคม 2568 โดยวิธีเฉพาะเจาะจง</t>
  </si>
  <si>
    <t>จ้างทำดอกไม้สดประดับตกแต่งสถานที่และพานพุ่ม เพื่อใช้ในพิธีถวายพระพรพระเจ้าวรวงศ์เธอ พระองค์เจ้าโสมสวลี กรมหมื่นสุทธนารีนาถ เนื่องในวันคล้ายวันประสูติ 13 กรกฎาคม 2568 โดยวิธีเฉพาะเจาะจง</t>
  </si>
  <si>
    <t>ร้านรวมศิลป์ โฆษณา</t>
  </si>
  <si>
    <t>405/2568 ลงวันที่ 1 ก.ค. 2568</t>
  </si>
  <si>
    <t>406/2568 ลงวันที่ 1 ก.ค. 2568</t>
  </si>
  <si>
    <t>407/2568 ลงวันที่ 1 ก.ค. 2568</t>
  </si>
  <si>
    <t>428/2568 ลงวันที่ 9 ก.ค. 2568</t>
  </si>
  <si>
    <t>402/2568 ลงวันที่ 27 มิ.ย. 2568</t>
  </si>
  <si>
    <t>427/2568 ลงวันที่ 9 ก.ค. 2568</t>
  </si>
  <si>
    <t>529/2568 ลงวันที่ 9 ก.ค. 2568</t>
  </si>
  <si>
    <t xml:space="preserve">จ้างทำดอกไม้สดประดับตกแต่งสถานที่และพวงมาลา เพื่อใช้ในพิธีวันสมเด็จพระนารายณ์มหาราช โดยวิธีเฉพาะเจาะจง </t>
  </si>
  <si>
    <t>ซื้อน้ำมันเชื้อเพลิงและหล่อลื่น เพื่อใช้ในภารกิจรับเสด็จ สมเด็จพระกนิษฐาธิราชเจ้ากรมสมเด็จพระเทพรัตนราชสุดา ฯ สยามบรมราชกุมารี จำนวน 1 งวด โดยวิธีเฉพาะเจาะจง</t>
  </si>
  <si>
    <t>ซื้อน้ำมันเชื้อเพลิงและหล่อลื่น เพื่อใช้ในภารกิจรับเสด็จสมเด็จพระกนิษฐาธิราชเจ้ากรมสมเด็จพระเทพรัตนราชสุดาฯ สยามบรมราชกุมารี จำนวน 1 งวด โดยวิธีเฉพาะเจาะจง</t>
  </si>
  <si>
    <t>จ้างจัดจ้างเหมาทำอาหารและเครื่องดื่มสำหรับเจ้าหน้าที่อารักขาความปลอดภัย จำนวน 1000 ชุด โดยวิธีเฉพาะเจาะจง </t>
  </si>
  <si>
    <t>จ้างเหมาถ่ายเอกสารสี และขาวดำ พร้อมเข้าเล่ม เอกสารประกอบการชี้แจงเสนอคณะกรรมาธิการวิสามัญพิจารณาศึกษาร่างพระราชบัญญัติงบประมาณรายจ่ายประจำปีงบประมาณ พ.ศ. 2569 วุฒิสภา โดยวิธีเฉพาะเจาะจง</t>
  </si>
  <si>
    <t>จ้างเหมาถ่ายเอกสารสี และขาวดำ สำหรับการประชุมคณะกรรมการประสานงานการขับเคลื่อนและขยายผลโครงการอันเนื่องมาจากพระราชดำริและหลักปรัชญาของเศรษฐกิจพอเพียง จังหวัดพะเยา ครั้งที่ 1/2568 โดยวิธีเฉพาะเจาะจง</t>
  </si>
  <si>
    <t>ซื้อน้ำมันเชื้อเพลิงและหล่อลื่น ประจำเดือนมิถุนายน 25689 ตั้งแต่วันที่ 1 มิถุนายน ถึง 30 มิถุนายน 2568 โดยวิธีเฉพาะเจาะจง</t>
  </si>
  <si>
    <t>ห้างหุ้นส่วนจำกัด พิบูลธัมพาณิชย์</t>
  </si>
  <si>
    <t>430/2568 ลงวันที่ 9 ก.ค. 2568</t>
  </si>
  <si>
    <t>393/2568 ลงวันที่ 13 มิ.ย. 2568</t>
  </si>
  <si>
    <t>390/2568 ลงวันที่ 13 มิ.ย. 2568</t>
  </si>
  <si>
    <t>391/2568 ลงวันที่ 16 มิ.ย. 2568</t>
  </si>
  <si>
    <t>424/2568 ลงวันที่ 9 ก.ค. 2568</t>
  </si>
  <si>
    <t>425/2568 ลงวันที่ 9 ก.ค. 2568</t>
  </si>
  <si>
    <t>388/2568 ลงวันที่ 1 มิ.ย. 2568</t>
  </si>
  <si>
    <t>จ้างเหมาถ่ายเอกสาร (ขาว-ดำ) สำหรับการประชุมเชิงปฏิบัติการแผนพัฒนาจังหวัดพะเยา และประชุมปรึกษาหารือร่วมกันกับบุคคลเกี่ยวกับแผนพัฒนาจังหวัดพะเยา (พ.ศ. 2566 - 2570) ฉบับทบทวน ประจำปีงบประมาณ พ.ศ. 2570 โดยวิธีเฉพาะเจาะจง</t>
  </si>
  <si>
    <t>จ้างเหมาถ่ายเอกสาร สำหรับการประชุมคณะกรรมการบริหารงานจังหวัดแบบบูรณาการ จังหวัดพะเยา ครั้งที่ 4/2568 โดยวิธีเฉพาะเจาะจง</t>
  </si>
  <si>
    <t>ซื้อเครื่องไทยธรรม ถวายพระสงฆ์ เพื่อใช้ประกอบพิธีเจริญพระพุทธมนต์และทำบุญตักบาตรถวายพระราชกุศล พระบาทสมเด็จพระเจ้าอยู่หัว เนื่องในโอกาสวันเฉลิมพระชนมพรรษา 28 กรกฎาคม 2568 โดยวิธีเฉพาะเจาะจง</t>
  </si>
  <si>
    <t>ซื้อผ้าไตร เพื่อใช้ประกอบพิธีเจริญพระพุทธมนต์และทำบุญตักบาตรถวายพระราชกุศล พระบาทสมเด็จพระเจ้าอยู่หัว เนื่องในโอกาสวันเฉลิมพระชนมพรรษา 28 กรกฎาคม 2568 โดยวิธีเฉพาะเจาะจง</t>
  </si>
  <si>
    <t>434/2568 ลงวันที่ 18 ก.ค. 2568</t>
  </si>
  <si>
    <t>439/2568 ลงวันที่ 25 ก.ค. 2568</t>
  </si>
  <si>
    <t>442/2568 ลงวันที่ 24 ก.ค. 2568</t>
  </si>
  <si>
    <t>441/2568 ลงวันที่ 24 ก.ค. 2568</t>
  </si>
  <si>
    <t>จ้างทำดอกไม้สดประดับตกแต่งสถานที่และพานพุ่ม เพื่อใช้จัดกิจกรรมเฉลิมพระเกียรติพระบาทสมเด็จพระเจ้าอยู่หัว เนื่องในโอกาสวันเฉลิมพระชนมพรรษา 28 กรกฎาคม 2568 โดยวิธีเฉพาะเจาะจง</t>
  </si>
  <si>
    <t>ซื้อวัสดุคอมพิวเตอร์ และวัสดุไฟฟ้าและวิทยุ จำนวน 4 รายการ</t>
  </si>
  <si>
    <t>จ้างเหมาทำป้าย และหลักเขต กำหนดบริเวณการเข้าใช้ประโยชน์ภายในเขตป่าสงวนแห่งชาติ 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โดยวิธีเฉพาะเจาะจง</t>
  </si>
  <si>
    <t>ห้างหุ้นส่วนจำกัด อารีก่อสร้างและคอนกรีต</t>
  </si>
  <si>
    <t>443/2568 ลงวันที่ 24 ก.ค. 2568</t>
  </si>
  <si>
    <t>447/2568 ลงวันที่ 30 ก.ค. 2568</t>
  </si>
  <si>
    <t>445/2568 ลงวันที่ 29 ก.ค. 2568</t>
  </si>
  <si>
    <t xml:space="preserve">จ้างทำดอกไม้สดประดับตกแต่งสถานที่และพานพุ่ม เพื่อใช้จัดกิจกรรมเฉลิมพระเกียรติสมเด็จพระนางเจ้าสิริกิติ์ พระบรมราชินีนาถพระบรมราชชนนีพันปีหลวง เนื่องในโอกาสวันเฉลิมพระชนมพรรษา 12 สิงหาคม 2568 จำนวน 1 งาน โดยวิธีเฉพาะเจาะจง โดยวิธีเฉพาะเจาะจง </t>
  </si>
  <si>
    <t>ซื้อผ้าไตร เพื่อใช้ประกอบพิธีเจริญพระพุทธมนต์และทำบุญตักบาตรถวายพระราชกุศล สมเด็จพระนางเจ้าสิริกิติ์ พระบรมราชินีนาถ พระบรมราชชนนีพันปีหลวง เนื่องในโอกาสวันเฉลิมพระชนมพรรษา 12 สิงหาคม 2568 โดยวิธีเฉพาะเจาะจง</t>
  </si>
  <si>
    <t>ซื้อเครื่องไทยธรรม ถวายพระสงฆ์ เพื่อใช้ประกอบพิธีเจริญพระพุทธมนต์และทำบุญตักบาตรถวายพระราชกุศล สมเด็จพระนางเจ้าสิริกิติ์ พระบรมราชินีนาถ พระบรมราชชนนีพันปีหลวง เนื่องในโอกาสวันเฉลิมพระชนมพรรษา 12 สิงหาคม 2568 โดยวิธีเฉพาะเจาะจง</t>
  </si>
  <si>
    <t>ซื้อวัสดุน้ำมันเชื้อเพลิงและหล่อลื่น ประจำเดือนกรกฎาคม 2568 โดยวิธีเฉพาะเจาะจง</t>
  </si>
  <si>
    <t>ซื้อจัดซื้อวัสดุสำนักงาน เพื่อสนับสนุนการขับเคลื่อนการดำเนินงานในระดับพื้นที่ตามแผนปฏิบัติการด้านการบริหารจัดการชายแดนด้านความมั่นคง (พ.ศ. 2566 - 2570) โดยวิธีเฉพาะเจาะจง</t>
  </si>
  <si>
    <t>ซื้อวัสดุสำนักงาน จำนวน 3 รายการ โดยวิธีเฉพาะเจาะจง</t>
  </si>
  <si>
    <t>451/2568 ลงวันที่ 5 ส.ค. 2568</t>
  </si>
  <si>
    <t>463/2568 ลงวันที่ 5 ส.ค. 2568</t>
  </si>
  <si>
    <t>462/2568 ลงวันที่ 5 ส.ค. 2568</t>
  </si>
  <si>
    <t>388/2568 ลงวันที่ 30 ก.ค. 2568</t>
  </si>
  <si>
    <t>450/2568 ลงวันที่ 1 ส.ค. 2568</t>
  </si>
  <si>
    <t>448/2568 ลงวันที่ 1 ส.ค. 2568</t>
  </si>
  <si>
    <t>14//2548 ลงวันที่ 23 มิ.ย. 2568</t>
  </si>
  <si>
    <t>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ประจำปีงบประมาณ พ.ศ. 2568 (เพิ่มเติม ครั้งที่ 1) จำนวน 15 รายการ โดยวิธีเฉพาะเจาะจง</t>
  </si>
  <si>
    <t xml:space="preserve">จ้างทำป้ายประชาสัมพันธ์ (การจราจรภายในศูนย์ราชการจังหวัดพะเยา ป้ายโรงจอดรถยนต์ของสำนักงานจังหวัดพะเยา และป้ายเครื่องหมายราชการจังหวัดพะเยา) โดยวิธีเฉพาะเจาะจง </t>
  </si>
  <si>
    <t xml:space="preserve">ซื้อวัสดุอุปกรณ์สำหรับงานซ่อมแซมแลพบำรุงอาคารสถานที่ศาลากลางจังหวัดพะเยา จำนวน 23 รายการ โดยวิธีเฉพาะเจาะจง </t>
  </si>
  <si>
    <t xml:space="preserve">างทำสื่อประชาสัมพันธ์งานศูนย์ดำรงธรรมจังหวัดพะเยา (แผ่นพับ) จำนวน 2,000 ใบ โดยวิธีเฉพาะเจาะจง </t>
  </si>
  <si>
    <t xml:space="preserve"> หจก.โรงพิมพ์เจริญอักษร</t>
  </si>
  <si>
    <t>478/2568 ลงวันที่ 26 ส.ค. 2568</t>
  </si>
  <si>
    <t>จ้างเหมาถ่ายเอกสาร (ขาว-ดำ) โดยวิธีเฉพาะเจาะจง</t>
  </si>
  <si>
    <t>จ้างซ่อมแซมลิฟต์โดยสาร โดยวิธีเฉพาะเจาะจง</t>
  </si>
  <si>
    <t>จ้างปรับปรุงซ่อมแซมฝ้าเพดาน และพื้น ห้องประชุมภูกามยาว ชั้น 5 อาคารศาลากลางจังหวัดพะเยา จำนวน 1 งาน โดยวิธีเฉพาะเจาะจง</t>
  </si>
  <si>
    <t xml:space="preserve">จ้างซ่อมแซมเครื่องปรับอากาศ และหลอดไฟห้องประชุมภูกามยาว ชั้น 5 อาคารศาลากลางจังหวัดพะเยา จำนวน 1 งาน โดยวิธีเฉพาะเจาะจง </t>
  </si>
  <si>
    <t xml:space="preserve"> ประกวดราคาจ้างงานจ้างเหมาทำความสะอาด ศาลากลางจังหวัดพะเยา (หลังใหม่) ศาลากลางจังหวัดพะเยา (หลังเก่า) ศาลาประชาคมจังหวัดพะเยา และพื้นที่โดยรอบ ประจำปีงบประมาณ พ.ศ. 2569 (เดือนตุลาคม 2568 - กันยายน 2569 ด้วยวิธีประกวดราคาอิเล็กทรอนิกส์ (e-bidding) </t>
  </si>
  <si>
    <t xml:space="preserve">ด้วยวิธีประกวดราคาอิเล็กทรอนิกส์ (e-bidding) </t>
  </si>
  <si>
    <t>ซื้อจัดซื้อวัสดุคอมพิวเตอร์ จำนวน 3 รายการ โดยวิธีเฉพาะเจาะจง</t>
  </si>
  <si>
    <t>0hางเหมาซ่อมแซมเครื่องคอมพิวเตอร์ และเครื่องปริ๊นเตอร์ จำนวน 1 งาน โดยวิธีเฉพาะเจาะจง</t>
  </si>
  <si>
    <t>บริษัท ยูนิเพสท์ จำกัด</t>
  </si>
  <si>
    <t>บริษัท โกลด์ พีซี เน็ตเวิร์ค จำกัด</t>
  </si>
  <si>
    <t>397/2568 ลงวันที่ 23 มิ.ย. 2568</t>
  </si>
  <si>
    <t>478/2568 ลงวันที่ 20 ส.ค. 2568</t>
  </si>
  <si>
    <t>469/2568 ลงวันที่ 20 ส.ค. 2568</t>
  </si>
  <si>
    <t>466/2568 ลงวันที่ 20 ส.ค. 2568</t>
  </si>
  <si>
    <t>25/2568 ลงวันที่ 10 ต.ค. 2568</t>
  </si>
  <si>
    <t>468/2568 ลงวันที่ 20 ส.ค. 2568</t>
  </si>
  <si>
    <t>492/2568 ลงวันที่ 3 ก.ย. 2568</t>
  </si>
  <si>
    <t>ซื้อวัสดุน้ำมันเชื้อเพลิงและหล่อลื่น ประจำเดือนสิงหาคม 2568 จำนวน 1 งาน โดยวิธีเฉพาะเจาะจง</t>
  </si>
  <si>
    <t>จ้างทำหนังสือรายงานผลการดำเนินงานของจังหวัดพะเยา ประจำปีงบประมาณ พ.ศ. 2568 โครงการภายใต้ค่าใช้จ่ายในการบริหารงานจังหวัดแบบบูรณาการจังหวัดพะเยา ประจำปีงบประมาณ พ.ศ. 2568 โดยวิธีเฉพาะเจาะจง</t>
  </si>
  <si>
    <t xml:space="preserve">จ้างซ่อมแซมและบำรุงรักษารถยนต์ รถราชการ (รถส่วนกลาง) ของสำนักงานจังหวัดพะเยา รถยนต์ยี่ห้อ อีซูชุ (ISUZU) รุ่น D-MAX ปี 2006 หมายเลขทะเบียน กก 575 พะเยา โดยวิธีเฉพาะเจาะจง </t>
  </si>
  <si>
    <t>จ้างเหมาถ่ายเอกสาร การประชุมคณะกรรมการบริหารงานจังหวัดแบบบูรณาการ จังหวัดพะเยา ครั้งที่ 5/2568 โดยวิธีเฉพาะเจาะจง</t>
  </si>
  <si>
    <t xml:space="preserve">จ้างจัดนิทรรศการ โครงการส่งเสริมการดำเนินงานตามโครงการอนุรักษ์พันธุกรรมพืช อันเนื่องมาจากพระราชดำริฯ (อพ.สธ.) ของจังหวัดพะเยา ประจำปีงบประมาณ พ.ศ.2568 โดยวิธีเฉพาะเจาะจง </t>
  </si>
  <si>
    <t>ซื้อวัสดุสำนักงาน เพื่อสนับสนุนโครงการเพิ่มประสิทธิภาพการบริหารงานกลุ่มจังหวัดภาคเหนือตอนบน 2 ประจำปีงบประมาณ พ.ศ. 2568 จำนวน 15 รายการ โดยวิธีเฉพาะเจาะจง</t>
  </si>
  <si>
    <t>บริษัท ควอลิตี้มีเดีย จำกัด</t>
  </si>
  <si>
    <t>ลายพ้อยมัลติมีเดีย แอนด์ ดีไซน์</t>
  </si>
  <si>
    <t>444/2568 ลงวันที่ 31 ก.ค. 2568</t>
  </si>
  <si>
    <t>508/2568 ลงวันที่ 15 ก.ย. 2568</t>
  </si>
  <si>
    <t>499/2568 ลงวันที่ 9 ก.ย. 2568</t>
  </si>
  <si>
    <t>495/2568 ลงวันที่ 5 ก.ย. 2568</t>
  </si>
  <si>
    <t>525/2568 ลงวันที่ 18 ก.ย. 2568</t>
  </si>
  <si>
    <t>512/2568 ลงวันที่ 15 ก.ย. 2568</t>
  </si>
  <si>
    <t>567/2568 ลงวันที่ 21 ส.ค. 2568</t>
  </si>
  <si>
    <t>จ้างทำดอกไม้สดประดับตกแต่งสถานที่และพานพุ่ม สนับสนุนการจัดกิจกรรมเฉลิมพระเกียรติพระบาทสมเด็จพระปรเมนทรมหาอานันทมหิดล พระอัฐมรามาธิบดินทร เนื่องในโอกาสวันพระบรมราชสมภพครบ 100 ปี 20 กันยายน 2568 โดยวิธีเฉพาะเจาะจง</t>
  </si>
  <si>
    <t>จ้างเหมาถ่ายเอกสาร พร้อมเข้าเล่ม แผนพัฒนาจังหวัดและกลุ่มจังหวัด พ.ศ. 2566 - 2570 ฉบับทบทวน ประจำปีงบประมาณ พ.ศ.2570 และแผนปฏิบัติราชการประจำปีงบประมาณ พ.ศ. 2570 ของจังหวัดและกลุ่มจังหวัด และสรุปแผนงานโครงการที่จังหวัดขอรับการสนับสนุนจากกระทรวง/กรมประจำปีงบประมาณ พ.ศ. 2570 (แบบ จ.3) โดยวิธีเฉพาะเจาะจง</t>
  </si>
  <si>
    <t>ซื้อวัสดุคอมพิวเตอร์ (หมึกพิมพ์)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โดยวิธีเฉพาะเจาะจง</t>
  </si>
  <si>
    <t>จ้างทำสื่อประชาสัมพันธ์ บทบาทหน้าที่ ภารกิจของ ก.ธ.จ. พะเยา และผลการดำเนินงานของ ก.ธ.จ. พะเยา ประจำปีงบประมาณ พ.ศ. 2568 โดยวิธีเฉพาะเจาะจง</t>
  </si>
  <si>
    <t xml:space="preserve">ร้าน พี วาย โปรดักส์	</t>
  </si>
  <si>
    <t>529/2568 ลงวันที่ 19 ก.ย. 2568</t>
  </si>
  <si>
    <t>521/2568 ลงวันที่ 22 ก.ย. 2568</t>
  </si>
  <si>
    <t>522/2568 ลงวันที่ 22 ก.ย. 2568</t>
  </si>
  <si>
    <t>517/2568 ลงวันที่ 15 ก.ย. 2568</t>
  </si>
  <si>
    <t>533/2568 ลงวันที่ 22 ก.ย. 2568</t>
  </si>
  <si>
    <t>511/2568 ลงวันที่ 15 ก.ย. 2568</t>
  </si>
  <si>
    <t>457/2568 ลงวันที่ 5 ส.ค. 2568</t>
  </si>
  <si>
    <t>จ้างซ่อมแซมเครื่องคอมพิวเตอร์ และเครื่องปริ้นเตอร์ โดยวิธีเฉพาะเจาะจง</t>
  </si>
  <si>
    <t>จ้างบำรุงรักษาและซ่อมแซมเครื่องปรับอากาศศาลากลางจังหวัดพะเยา จำนวน 1 งาน โดยวิธีเฉพาะเจาะจง</t>
  </si>
  <si>
    <t>จ้างเหมาบริการซ่อมแซมทรัพย์สินของสำนักงานจังหวัดพะเยา โดยวิธีเฉพาะเจาะจง</t>
  </si>
  <si>
    <t xml:space="preserve">จ้างเหมาทำสื่อประชาสัมพันธ์เพื่อเพิ่มประสิทธิภาพการให้บริการของศูนย์ดำรงธรรมจังหวัดพะเยา จำนวน 1 งาน โดยวิธีเฉพาะเจาะจง </t>
  </si>
  <si>
    <t xml:space="preserve"> ห้างหุ้นส่วนจำกัด พะเยา โอเอ แอนด์เซอร์วิส</t>
  </si>
  <si>
    <t>นายเชิดศักดิ์ บุญมี</t>
  </si>
  <si>
    <t>530/2568 ลงวันที่ 19 ก.ย. 2568</t>
  </si>
  <si>
    <t>531/2568 ลงวันที่ 19 ก.ย. 2568</t>
  </si>
  <si>
    <t>545/2568 ลงวันที่ 29 ก.ย. 2568</t>
  </si>
  <si>
    <t>518/2568 ลงวันที่ 16 ก.ย. 2568</t>
  </si>
  <si>
    <t>544/2568 ลงวันที่ 29 ก.ย. 2568</t>
  </si>
  <si>
    <t>302/2568 ลงวันที่ 25 เม.ย. 2568</t>
  </si>
  <si>
    <t>มจถุน4ุน</t>
  </si>
  <si>
    <t>สำนักงานทรัพยากรธรรมชาติและสิ่งแวดล้อมจังหวัดพะเยา</t>
  </si>
  <si>
    <t>แบบ สขร. 1</t>
  </si>
  <si>
    <t>หน่วยงาน จังหวัดพะเยา</t>
  </si>
  <si>
    <t>แบบสรุปผลการดำเนินการจัดซื้อจัดจ้างในรอบเดือน ตุลาคม 2567</t>
  </si>
  <si>
    <t>แบบสรุปผลการดำเนินการจัดซื้อจัดจ้างในรอบเดือน พฤศจิกายน 2567</t>
  </si>
  <si>
    <t>แบบสรุปผลการดำเนินการจัดซื้อจัดจ้างในรอบเดือน ธันวาคม 2567</t>
  </si>
  <si>
    <t>แบบสรุปผลการดำเนินการจัดซื้อจัดจ้างในรอบเดือน มกราคม 2568</t>
  </si>
  <si>
    <t>แบบสรุปผลการดำเนินการจัดซื้อจัดจ้างในรอบเดือน กุมภาพันธ์ 2568</t>
  </si>
  <si>
    <t>แบบสรุปผลการดำเนินการจัดซื้อจัดจ้างในรอบเดือน มีนาคม 2568</t>
  </si>
  <si>
    <t>แบบสรุปผลการดำเนินการจัดซื้อจัดจ้างในรอบเดือน เมษายน 2568</t>
  </si>
  <si>
    <t>แบบสรุปผลการดำเนินการจัดซื้อจัดจ้างในรอบเดือน พฤษภาคม 2568</t>
  </si>
  <si>
    <t>แบบสรุปผลการดำเนินการจัดซื้อจัดจ้างในรอบเดือน มิถุนายน 2568</t>
  </si>
  <si>
    <t>แบบสรุปผลการดำเนินการจัดซื้อจัดจ้างในรอบเดือน กรกฎาคม 2568</t>
  </si>
  <si>
    <t>แบบสรุปผลการดำเนินการจัดซื้อจัดจ้างในรอบเดือน สิงหาคม 2568</t>
  </si>
  <si>
    <t>แบบสรุปผลการดำเนินการจัดซื้อจัดจ้างในรอบเดือน กันยายน 2568</t>
  </si>
  <si>
    <t>ลำดับที่</t>
  </si>
  <si>
    <t>วิธีการจัดซื้อจัดจ้าง</t>
  </si>
  <si>
    <t>จำนวนโครงการ</t>
  </si>
  <si>
    <t>จำนวนเงิน</t>
  </si>
  <si>
    <t>คิดเป็นร้อยละของจำนวนรายการทั้งหมด</t>
  </si>
  <si>
    <t>คิดเป็นร้อยละของจำนวนงบประมาณทั้งหมด</t>
  </si>
  <si>
    <t>วิธีประกาศเชิญชวนทั่วไป วิธีประกวดราคาอิเล็กทรอนิกส์ (e-bidding)</t>
  </si>
  <si>
    <t>งบประมาณ</t>
  </si>
  <si>
    <t>ราคากลาง</t>
  </si>
  <si>
    <t>จ้างงานโครงการต่อยอดจากโครงการปรับปรุงคลองผันน้ำร่องสัก และโครงการก่อสร้างฝายร่องขุยฯ</t>
  </si>
  <si>
    <t>การจ้างงาน โครงการส่งเสริมการท่องเที่ยวเทศกาล ประเพณี วัฒนธรรม และวิถีชาติพันธุ์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</si>
</sst>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6"/>
      <color rgb="FF434343"/>
      <name val="TH SarabunPSK"/>
      <family val="2"/>
    </font>
    <font>
      <sz val="8"/>
      <name val="Arial"/>
      <scheme val="minor"/>
    </font>
    <font>
      <sz val="24"/>
      <color theme="1"/>
      <name val="TH SarabunPSK"/>
      <family val="2"/>
    </font>
    <font>
      <sz val="24"/>
      <color rgb="FF000000"/>
      <name val="TH SarabunPSK"/>
      <family val="2"/>
    </font>
    <font>
      <b/>
      <sz val="18"/>
      <color theme="1"/>
      <name val="TH SarabunPSK"/>
      <family val="2"/>
    </font>
    <font>
      <b/>
      <sz val="18"/>
      <color rgb="FF000000"/>
      <name val="TH SarabunPSK"/>
      <family val="2"/>
    </font>
    <font>
      <b/>
      <sz val="24"/>
      <color rgb="FF000000"/>
      <name val="TH SarabunPSK"/>
      <family val="2"/>
    </font>
    <font>
      <sz val="8"/>
      <name val="Arial"/>
      <family val="2"/>
      <scheme val="minor"/>
    </font>
    <font>
      <b/>
      <sz val="48"/>
      <color rgb="FF000000"/>
      <name val="TH SarabunPSK"/>
      <family val="2"/>
    </font>
    <font>
      <b/>
      <sz val="14"/>
      <color rgb="FF000000"/>
      <name val="TH SarabunIT๙"/>
      <family val="2"/>
    </font>
    <font>
      <sz val="16"/>
      <color rgb="FF000000"/>
      <name val="TH SarabunIT๙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9E1F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2" fillId="0" borderId="1" xfId="0" quotePrefix="1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43" fontId="2" fillId="0" borderId="1" xfId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top" wrapText="1"/>
    </xf>
    <xf numFmtId="43" fontId="0" fillId="0" borderId="0" xfId="1" applyFont="1" applyAlignment="1">
      <alignment horizontal="center" wrapText="1"/>
    </xf>
    <xf numFmtId="0" fontId="2" fillId="0" borderId="1" xfId="0" applyFont="1" applyBorder="1" applyAlignment="1">
      <alignment horizontal="right" vertical="top"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left" vertical="top" wrapText="1"/>
    </xf>
    <xf numFmtId="43" fontId="6" fillId="3" borderId="1" xfId="1" applyFont="1" applyFill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43" fontId="8" fillId="0" borderId="1" xfId="1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43" fontId="8" fillId="0" borderId="1" xfId="1" applyFont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 wrapText="1"/>
    </xf>
    <xf numFmtId="43" fontId="10" fillId="2" borderId="1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2" fontId="0" fillId="0" borderId="0" xfId="0" applyNumberFormat="1" applyAlignment="1">
      <alignment wrapText="1"/>
    </xf>
    <xf numFmtId="2" fontId="10" fillId="2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vertical="top" wrapText="1"/>
    </xf>
    <xf numFmtId="2" fontId="8" fillId="0" borderId="1" xfId="0" applyNumberFormat="1" applyFont="1" applyBorder="1" applyAlignment="1">
      <alignment horizontal="center" vertical="top" wrapText="1"/>
    </xf>
    <xf numFmtId="2" fontId="8" fillId="0" borderId="1" xfId="0" quotePrefix="1" applyNumberFormat="1" applyFont="1" applyBorder="1" applyAlignment="1">
      <alignment vertical="top" wrapText="1"/>
    </xf>
    <xf numFmtId="49" fontId="8" fillId="0" borderId="1" xfId="0" applyNumberFormat="1" applyFont="1" applyBorder="1" applyAlignment="1">
      <alignment horizontal="center" vertical="top" wrapText="1"/>
    </xf>
    <xf numFmtId="2" fontId="8" fillId="0" borderId="1" xfId="1" applyNumberFormat="1" applyFont="1" applyBorder="1" applyAlignment="1">
      <alignment horizontal="center" vertical="top" wrapText="1"/>
    </xf>
    <xf numFmtId="43" fontId="8" fillId="0" borderId="1" xfId="1" applyFont="1" applyBorder="1" applyAlignment="1">
      <alignment horizontal="right" vertical="top" wrapText="1"/>
    </xf>
    <xf numFmtId="43" fontId="9" fillId="0" borderId="1" xfId="1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2" fontId="9" fillId="0" borderId="2" xfId="0" applyNumberFormat="1" applyFont="1" applyBorder="1" applyAlignment="1">
      <alignment vertical="top" wrapText="1"/>
    </xf>
    <xf numFmtId="43" fontId="0" fillId="0" borderId="0" xfId="1" applyFont="1"/>
    <xf numFmtId="43" fontId="0" fillId="0" borderId="0" xfId="0" applyNumberFormat="1"/>
    <xf numFmtId="2" fontId="0" fillId="0" borderId="0" xfId="0" applyNumberFormat="1"/>
    <xf numFmtId="0" fontId="15" fillId="5" borderId="3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3" fontId="16" fillId="0" borderId="6" xfId="0" applyNumberFormat="1" applyFont="1" applyBorder="1" applyAlignment="1">
      <alignment horizontal="right" vertical="center"/>
    </xf>
    <xf numFmtId="4" fontId="16" fillId="0" borderId="6" xfId="0" applyNumberFormat="1" applyFont="1" applyBorder="1" applyAlignment="1">
      <alignment horizontal="right" vertical="center"/>
    </xf>
    <xf numFmtId="43" fontId="9" fillId="0" borderId="2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right" vertical="top" wrapText="1"/>
    </xf>
    <xf numFmtId="0" fontId="12" fillId="0" borderId="0" xfId="0" applyFont="1" applyAlignment="1">
      <alignment horizontal="right" vertical="center" wrapText="1"/>
    </xf>
    <xf numFmtId="0" fontId="14" fillId="0" borderId="0" xfId="0" applyFont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394"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numFmt numFmtId="35" formatCode="_-* #,##0.00_-;\-* #,##0.00_-;_-* &quot;-&quot;??_-;_-@_-"/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family val="2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family val="2"/>
        <scheme val="none"/>
      </font>
      <alignment vertical="top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family val="2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การตอบแบบฟอร์ม 1-style" pivot="0" count="4" xr9:uid="{00000000-0011-0000-FFFF-FFFF00000000}">
      <tableStyleElement type="wholeTable" size="0" dxfId="393"/>
      <tableStyleElement type="headerRow" dxfId="392"/>
      <tableStyleElement type="firstRowStripe" dxfId="391"/>
      <tableStyleElement type="secondRowStripe" dxfId="39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Sheet1!$C$19</c:f>
              <c:strCache>
                <c:ptCount val="1"/>
                <c:pt idx="0">
                  <c:v>จำนวนโครงการ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57C8-4B5D-AA16-A2D735D82053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57C8-4B5D-AA16-A2D735D82053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57C8-4B5D-AA16-A2D735D82053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2999B18E-6982-44B9-BA60-B679D8779C83}" type="CELLRANGE">
                      <a:rPr lang="th-TH"/>
                      <a:pPr/>
                      <a:t>[CELLRANGE]</a:t>
                    </a:fld>
                    <a:r>
                      <a:rPr lang="th-TH" baseline="0"/>
                      <a:t>, </a:t>
                    </a:r>
                    <a:fld id="{566BB35D-43FA-4FE4-A9FB-CBAB456CD169}" type="CATEGORYNAME">
                      <a:rPr lang="th-TH" baseline="0"/>
                      <a:pPr/>
                      <a:t>[ชื่อประเภท]</a:t>
                    </a:fld>
                    <a:r>
                      <a:rPr lang="th-TH" baseline="0"/>
                      <a:t>, </a:t>
                    </a:r>
                    <a:fld id="{2C1549F1-860C-42B8-A29F-30FCA6E7299F}" type="VALUE">
                      <a:rPr lang="th-TH" baseline="0"/>
                      <a:pPr/>
                      <a:t>[VALUE]</a:t>
                    </a:fld>
                    <a:r>
                      <a:rPr lang="th-TH" baseline="0"/>
                      <a:t>, </a:t>
                    </a:r>
                    <a:fld id="{2EED77DF-6AC5-45A9-A27D-84FCE929A1D8}" type="PERCENTAGE">
                      <a:rPr lang="th-TH" baseline="0"/>
                      <a:pPr/>
                      <a:t>[เปอร์เซ็นต์]</a:t>
                    </a:fld>
                    <a:endParaRPr lang="th-TH" baseline="0"/>
                  </a:p>
                </c:rich>
              </c:tx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57C8-4B5D-AA16-A2D735D8205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E1FC7B9-F3E1-49D6-9958-F93B3E444804}" type="CELLRANGE">
                      <a:rPr lang="th-TH"/>
                      <a:pPr/>
                      <a:t>[CELLRANGE]</a:t>
                    </a:fld>
                    <a:r>
                      <a:rPr lang="th-TH" baseline="0"/>
                      <a:t>, </a:t>
                    </a:r>
                    <a:fld id="{ACE0A80A-C192-49C1-AB3B-26264EA856AC}" type="CATEGORYNAME">
                      <a:rPr lang="th-TH" baseline="0"/>
                      <a:pPr/>
                      <a:t>[ชื่อประเภท]</a:t>
                    </a:fld>
                    <a:r>
                      <a:rPr lang="th-TH" baseline="0"/>
                      <a:t>, </a:t>
                    </a:r>
                    <a:fld id="{A214920D-01FA-4A37-B8A7-B922D61A7A10}" type="VALUE">
                      <a:rPr lang="th-TH" baseline="0"/>
                      <a:pPr/>
                      <a:t>[VALUE]</a:t>
                    </a:fld>
                    <a:r>
                      <a:rPr lang="th-TH" baseline="0"/>
                      <a:t>, </a:t>
                    </a:r>
                    <a:fld id="{347E0961-4BF0-44FE-9AAE-DABA89C55C5F}" type="PERCENTAGE">
                      <a:rPr lang="th-TH" baseline="0"/>
                      <a:pPr/>
                      <a:t>[เปอร์เซ็นต์]</a:t>
                    </a:fld>
                    <a:endParaRPr lang="th-TH" baseline="0"/>
                  </a:p>
                </c:rich>
              </c:tx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57C8-4B5D-AA16-A2D735D8205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9FE56F7-A6D6-4270-9E12-C20C4CAFE47B}" type="CELLRANGE">
                      <a:rPr lang="th-TH"/>
                      <a:pPr/>
                      <a:t>[CELLRANGE]</a:t>
                    </a:fld>
                    <a:r>
                      <a:rPr lang="th-TH" baseline="0"/>
                      <a:t>, </a:t>
                    </a:r>
                    <a:fld id="{9E0BDB22-2FD2-4887-B4AD-712AD5DA78C6}" type="CATEGORYNAME">
                      <a:rPr lang="th-TH" baseline="0"/>
                      <a:pPr/>
                      <a:t>[ชื่อประเภท]</a:t>
                    </a:fld>
                    <a:r>
                      <a:rPr lang="th-TH" baseline="0"/>
                      <a:t>, </a:t>
                    </a:r>
                    <a:fld id="{3F88D218-399E-456B-92EA-610E71C9415E}" type="VALUE">
                      <a:rPr lang="th-TH" baseline="0"/>
                      <a:pPr/>
                      <a:t>[VALUE]</a:t>
                    </a:fld>
                    <a:r>
                      <a:rPr lang="th-TH" baseline="0"/>
                      <a:t>, </a:t>
                    </a:r>
                    <a:fld id="{62D7F682-39A1-4EB8-A09B-20AB6E7B587C}" type="PERCENTAGE">
                      <a:rPr lang="th-TH" baseline="0"/>
                      <a:pPr/>
                      <a:t>[เปอร์เซ็นต์]</a:t>
                    </a:fld>
                    <a:endParaRPr lang="th-TH" baseline="0"/>
                  </a:p>
                </c:rich>
              </c:tx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57C8-4B5D-AA16-A2D735D8205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multiLvlStrRef>
              <c:f>Sheet1!$A$20:$B$22</c:f>
              <c:multiLvlStrCache>
                <c:ptCount val="3"/>
                <c:lvl>
                  <c:pt idx="0">
                    <c:v>วิธีประกาศเชิญชวนทั่วไป วิธีประกวดราคาอิเล็กทรอนิกส์ (e-bidding)</c:v>
                  </c:pt>
                  <c:pt idx="1">
                    <c:v>วิธีคัดเลือก</c:v>
                  </c:pt>
                  <c:pt idx="2">
                    <c:v>วิธีเฉพาะเจาะจง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Sheet1!$C$20:$C$22</c:f>
              <c:numCache>
                <c:formatCode>General</c:formatCode>
                <c:ptCount val="3"/>
                <c:pt idx="0">
                  <c:v>10</c:v>
                </c:pt>
                <c:pt idx="1">
                  <c:v>2</c:v>
                </c:pt>
                <c:pt idx="2">
                  <c:v>234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Sheet1!$D$19:$D$22</c15:f>
                <c15:dlblRangeCache>
                  <c:ptCount val="4"/>
                  <c:pt idx="0">
                    <c:v>จำนวนเงิน</c:v>
                  </c:pt>
                  <c:pt idx="1">
                    <c:v>70,722,515.00</c:v>
                  </c:pt>
                  <c:pt idx="2">
                    <c:v>3,022,919</c:v>
                  </c:pt>
                  <c:pt idx="3">
                    <c:v>12,943,672.20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57C8-4B5D-AA16-A2D735D82053}"/>
            </c:ext>
          </c:extLst>
        </c:ser>
        <c:ser>
          <c:idx val="1"/>
          <c:order val="1"/>
          <c:tx>
            <c:strRef>
              <c:f>Sheet1!$D$19</c:f>
              <c:strCache>
                <c:ptCount val="1"/>
                <c:pt idx="0">
                  <c:v>จำนวนเงิน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DAE2-40C3-B76B-B528AD3F3040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DAE2-40C3-B76B-B528AD3F3040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DAE2-40C3-B76B-B528AD3F304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Sheet1!$A$20:$B$22</c:f>
              <c:multiLvlStrCache>
                <c:ptCount val="3"/>
                <c:lvl>
                  <c:pt idx="0">
                    <c:v>วิธีประกาศเชิญชวนทั่วไป วิธีประกวดราคาอิเล็กทรอนิกส์ (e-bidding)</c:v>
                  </c:pt>
                  <c:pt idx="1">
                    <c:v>วิธีคัดเลือก</c:v>
                  </c:pt>
                  <c:pt idx="2">
                    <c:v>วิธีเฉพาะเจาะจง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Sheet1!$D$20:$D$22</c:f>
              <c:numCache>
                <c:formatCode>#,##0</c:formatCode>
                <c:ptCount val="3"/>
                <c:pt idx="0" formatCode="#,##0.00">
                  <c:v>70722515</c:v>
                </c:pt>
                <c:pt idx="1">
                  <c:v>3022919</c:v>
                </c:pt>
                <c:pt idx="2" formatCode="#,##0.00">
                  <c:v>12943672.199999999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C8-4B5D-AA16-A2D735D82053}"/>
            </c:ext>
          </c:extLst>
        </c:ser>
        <c:ser>
          <c:idx val="2"/>
          <c:order val="2"/>
          <c:tx>
            <c:strRef>
              <c:f>Sheet1!$E$19</c:f>
              <c:strCache>
                <c:ptCount val="1"/>
                <c:pt idx="0">
                  <c:v>คิดเป็นร้อยละของจำนวนรายการทั้งหมด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DAE2-40C3-B76B-B528AD3F3040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DAE2-40C3-B76B-B528AD3F3040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DAE2-40C3-B76B-B528AD3F304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Sheet1!$A$20:$B$22</c:f>
              <c:multiLvlStrCache>
                <c:ptCount val="3"/>
                <c:lvl>
                  <c:pt idx="0">
                    <c:v>วิธีประกาศเชิญชวนทั่วไป วิธีประกวดราคาอิเล็กทรอนิกส์ (e-bidding)</c:v>
                  </c:pt>
                  <c:pt idx="1">
                    <c:v>วิธีคัดเลือก</c:v>
                  </c:pt>
                  <c:pt idx="2">
                    <c:v>วิธีเฉพาะเจาะจง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Sheet1!$E$20:$E$22</c:f>
              <c:numCache>
                <c:formatCode>General</c:formatCode>
                <c:ptCount val="3"/>
                <c:pt idx="0">
                  <c:v>95.12</c:v>
                </c:pt>
                <c:pt idx="1">
                  <c:v>0.81</c:v>
                </c:pt>
                <c:pt idx="2">
                  <c:v>4.07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C8-4B5D-AA16-A2D735D82053}"/>
            </c:ext>
          </c:extLst>
        </c:ser>
        <c:ser>
          <c:idx val="3"/>
          <c:order val="3"/>
          <c:tx>
            <c:strRef>
              <c:f>Sheet1!$D$19:$D$22</c:f>
              <c:strCache>
                <c:ptCount val="4"/>
                <c:pt idx="0">
                  <c:v>จำนวนเงิน</c:v>
                </c:pt>
                <c:pt idx="1">
                  <c:v>70,722,515.00</c:v>
                </c:pt>
                <c:pt idx="2">
                  <c:v>3,022,919</c:v>
                </c:pt>
                <c:pt idx="3">
                  <c:v>12,943,672.20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DAE2-40C3-B76B-B528AD3F304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3-57C8-4B5D-AA16-A2D735D82053}"/>
            </c:ext>
          </c:extLst>
        </c:ser>
        <c:ser>
          <c:idx val="4"/>
          <c:order val="4"/>
          <c:tx>
            <c:strRef>
              <c:f>Sheet1!$D$19:$D$22</c:f>
              <c:strCache>
                <c:ptCount val="4"/>
                <c:pt idx="0">
                  <c:v>จำนวนเงิน</c:v>
                </c:pt>
                <c:pt idx="1">
                  <c:v>70,722,515.00</c:v>
                </c:pt>
                <c:pt idx="2">
                  <c:v>3,022,919</c:v>
                </c:pt>
                <c:pt idx="3">
                  <c:v>12,943,672.20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DAE2-40C3-B76B-B528AD3F304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5-57C8-4B5D-AA16-A2D735D82053}"/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Sheet2!$C$6</c:f>
              <c:strCache>
                <c:ptCount val="1"/>
                <c:pt idx="0">
                  <c:v>จำนวนเงิน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D6F-4D37-A263-E9A85D8CF84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D6F-4D37-A263-E9A85D8CF845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D6F-4D37-A263-E9A85D8CF84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Sheet2!$A$7:$B$9</c:f>
              <c:multiLvlStrCache>
                <c:ptCount val="3"/>
                <c:lvl>
                  <c:pt idx="0">
                    <c:v>วิธีประกาศเชิญชวนทั่วไป วิธีประกวดราคาอิเล็กทรอนิกส์ (e-bidding)</c:v>
                  </c:pt>
                  <c:pt idx="1">
                    <c:v>วิธีคัดเลือก</c:v>
                  </c:pt>
                  <c:pt idx="2">
                    <c:v>วิธีเฉพาะเจาะจง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Sheet2!$C$7:$C$9</c:f>
              <c:numCache>
                <c:formatCode>#,##0</c:formatCode>
                <c:ptCount val="3"/>
                <c:pt idx="0" formatCode="#,##0.00">
                  <c:v>70722515</c:v>
                </c:pt>
                <c:pt idx="1">
                  <c:v>3022919</c:v>
                </c:pt>
                <c:pt idx="2" formatCode="#,##0.00">
                  <c:v>12943672.199999999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8D-4CDF-BF2A-F5838506A3E5}"/>
            </c:ext>
          </c:extLst>
        </c:ser>
        <c:ser>
          <c:idx val="1"/>
          <c:order val="1"/>
          <c:tx>
            <c:strRef>
              <c:f>Sheet2!$D$6</c:f>
              <c:strCache>
                <c:ptCount val="1"/>
                <c:pt idx="0">
                  <c:v>คิดเป็นร้อยละของจำนวนงบประมาณทั้งหมด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D6F-4D37-A263-E9A85D8CF84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6D6F-4D37-A263-E9A85D8CF845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6D6F-4D37-A263-E9A85D8CF84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Sheet2!$A$7:$B$9</c:f>
              <c:multiLvlStrCache>
                <c:ptCount val="3"/>
                <c:lvl>
                  <c:pt idx="0">
                    <c:v>วิธีประกาศเชิญชวนทั่วไป วิธีประกวดราคาอิเล็กทรอนิกส์ (e-bidding)</c:v>
                  </c:pt>
                  <c:pt idx="1">
                    <c:v>วิธีคัดเลือก</c:v>
                  </c:pt>
                  <c:pt idx="2">
                    <c:v>วิธีเฉพาะเจาะจง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Sheet2!$D$7:$D$9</c:f>
              <c:numCache>
                <c:formatCode>General</c:formatCode>
                <c:ptCount val="3"/>
                <c:pt idx="0">
                  <c:v>81.58</c:v>
                </c:pt>
                <c:pt idx="1">
                  <c:v>18.420000000000002</c:v>
                </c:pt>
                <c:pt idx="2">
                  <c:v>3.49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8D-4CDF-BF2A-F5838506A3E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5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111262</xdr:colOff>
      <xdr:row>8</xdr:row>
      <xdr:rowOff>61016</xdr:rowOff>
    </xdr:from>
    <xdr:to>
      <xdr:col>13</xdr:col>
      <xdr:colOff>486051</xdr:colOff>
      <xdr:row>19</xdr:row>
      <xdr:rowOff>64881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1FAB5F70-D0C3-DA0F-B117-35BE918F22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528636</xdr:colOff>
      <xdr:row>5</xdr:row>
      <xdr:rowOff>152399</xdr:rowOff>
    </xdr:from>
    <xdr:to>
      <xdr:col>14</xdr:col>
      <xdr:colOff>123825</xdr:colOff>
      <xdr:row>18</xdr:row>
      <xdr:rowOff>114300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C7328A9A-1C6F-D70C-6770-259242D929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F11D04C-42C9-4026-AB45-917498B4FF01}" name="Form_Responses4" displayName="Form_Responses4" ref="B5:N38" totalsRowCount="1" headerRowDxfId="372" dataDxfId="370" totalsRowDxfId="369" headerRowBorderDxfId="371">
  <tableColumns count="13">
    <tableColumn id="2" xr3:uid="{08CB1B0E-6FBB-47A6-821A-CDF86D0C2936}" name="_x000a_หน่วยงาน " dataDxfId="368" totalsRowDxfId="12"/>
    <tableColumn id="3" xr3:uid="{8604F68D-1BEC-4068-8A02-761F37C7C29D}" name="ระบุชื่อ โครงการ งานจัดซื้อจัดจ้าง " dataDxfId="367" totalsRowDxfId="11"/>
    <tableColumn id="13" xr3:uid="{5DED5B6B-4FE9-4B46-AA1C-0BEE2A40C3F2}" name="งบประมาณ" dataDxfId="366" totalsRowDxfId="10" dataCellStyle="จุลภาค"/>
    <tableColumn id="1" xr3:uid="{6A8DA1A8-7A08-41A3-BB4A-A6D357E97183}" name="ราคากลาง" dataDxfId="365" totalsRowDxfId="9" dataCellStyle="จุลภาค"/>
    <tableColumn id="4" xr3:uid="{3CE3F222-C24F-4A80-B915-48196E5B80DB}" name="วิธีซื้อ/จ้าง " dataDxfId="364" totalsRowDxfId="8"/>
    <tableColumn id="5" xr3:uid="{139AB17C-990E-4786-AFD6-60C1809CA80B}" name="ผู้เสนอราคา " dataDxfId="363" totalsRowDxfId="7"/>
    <tableColumn id="6" xr3:uid="{FA031BEC-1337-4351-9210-C6C436B260C3}" name="ราคาที่เสนอ " dataDxfId="362" totalsRowDxfId="6" dataCellStyle="จุลภาค"/>
    <tableColumn id="7" xr3:uid="{9DD4F274-5A0B-4716-A7EE-40D86336BA85}" name="ผู้ได้รับการคัดเลือก " dataDxfId="361" totalsRowDxfId="5"/>
    <tableColumn id="8" xr3:uid="{94782910-91F9-4F5E-BEFB-FC7A80494E8D}" name="ราคาที่ตกลงจ้าง" totalsRowFunction="sum" dataDxfId="360" totalsRowDxfId="4" dataCellStyle="จุลภาค"/>
    <tableColumn id="9" xr3:uid="{3E6F6731-7A5D-4E28-A2BF-F6D8BDDC8CD3}" name="เหตุผลที่คัดเลือกโดยสังเขป " dataDxfId="359" totalsRowDxfId="3"/>
    <tableColumn id="10" xr3:uid="{487ED523-C828-4B04-9769-BB49BC82D7BE}" name="เลขที่และวันที่ของสัญญา" dataDxfId="358" totalsRowDxfId="2"/>
    <tableColumn id="11" xr3:uid="{D1BB37B1-B66D-4CEF-93F2-1C12F8013B4B}" name="ประจำเดือน" dataDxfId="357" totalsRowDxfId="1"/>
    <tableColumn id="12" xr3:uid="{9F34AA87-2FF9-4213-AB69-BD6215200066}" name="ปีงบประมาณ" dataDxfId="356" totalsRowDxfId="0"/>
  </tableColumns>
  <tableStyleInfo name="การตอบแบบฟอร์ม 1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BE6D38D-3A2D-4680-96DC-D53311648442}" name="Form_Responses5" displayName="Form_Responses5" ref="B5:N17" totalsRowCount="1" headerRowDxfId="355" dataDxfId="353" totalsRowDxfId="352" headerRowBorderDxfId="354">
  <tableColumns count="13">
    <tableColumn id="2" xr3:uid="{364B0844-EFA9-42D2-BDDB-39DCAEE11227}" name="_x000a_หน่วยงาน " dataDxfId="351" totalsRowDxfId="350"/>
    <tableColumn id="3" xr3:uid="{379F057D-223D-4D4B-8DE0-C4261BD28300}" name="ระบุชื่อ โครงการ งานจัดซื้อจัดจ้าง " dataDxfId="349" totalsRowDxfId="348"/>
    <tableColumn id="13" xr3:uid="{14781707-4166-44A1-8CFB-6A20B384AC6C}" name="งบประมาณ" dataDxfId="347" totalsRowDxfId="346" dataCellStyle="จุลภาค"/>
    <tableColumn id="1" xr3:uid="{1C0DAA34-F48E-4A01-8353-4827857BF19A}" name="ราคากลาง" dataDxfId="345" totalsRowDxfId="344" dataCellStyle="จุลภาค"/>
    <tableColumn id="4" xr3:uid="{4F47964E-F571-4E8A-9A6E-394766F030A4}" name="วิธีซื้อ/จ้าง " dataDxfId="343" totalsRowDxfId="342"/>
    <tableColumn id="5" xr3:uid="{137B3622-9DBA-42B0-8B89-8EB873E8AA8D}" name="ผู้เสนอราคา " dataDxfId="341" totalsRowDxfId="340"/>
    <tableColumn id="6" xr3:uid="{BB6F6A67-EABC-447B-B6CE-90505E3C4976}" name="ราคาที่เสนอ " dataDxfId="339" totalsRowDxfId="338" dataCellStyle="จุลภาค"/>
    <tableColumn id="7" xr3:uid="{5CBB3862-3747-4761-B69A-F535BAA78C25}" name="ผู้ได้รับการคัดเลือก " dataDxfId="337" totalsRowDxfId="336"/>
    <tableColumn id="8" xr3:uid="{DBAE46D0-8D99-436E-8EB9-733E83285449}" name="ราคาที่ตกลงจ้าง" totalsRowFunction="sum" dataDxfId="335" totalsRowDxfId="334" dataCellStyle="จุลภาค"/>
    <tableColumn id="9" xr3:uid="{CE498579-337C-48B3-8007-1767097BF4F0}" name="เหตุผลที่คัดเลือกโดยสังเขป " dataDxfId="333" totalsRowDxfId="332"/>
    <tableColumn id="10" xr3:uid="{8D931CE9-6B05-4EAE-ABD8-20879846AB53}" name="เลขที่และวันที่ของสัญญา" dataDxfId="331" totalsRowDxfId="330"/>
    <tableColumn id="11" xr3:uid="{3FCC5978-605E-4BC9-BF4D-14AD05C286D2}" name="ประจำเดือน" dataDxfId="329" totalsRowDxfId="328"/>
    <tableColumn id="12" xr3:uid="{BD44BA3A-976B-41FB-8390-117114A243B7}" name="ปีงบประมาณ" dataDxfId="327" totalsRowDxfId="326"/>
  </tableColumns>
  <tableStyleInfo name="การตอบแบบฟอร์ม 1-style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438BF65-6A1F-41F9-B083-2D750F5524BD}" name="Form_Responses6" displayName="Form_Responses6" ref="B5:N18" totalsRowCount="1" headerRowDxfId="325" dataDxfId="323" totalsRowDxfId="322" headerRowBorderDxfId="324">
  <tableColumns count="13">
    <tableColumn id="2" xr3:uid="{F54F559E-368C-4F9C-8846-8F3FAC19FC0F}" name="_x000a_หน่วยงาน " dataDxfId="321" totalsRowDxfId="320"/>
    <tableColumn id="3" xr3:uid="{14B5AD3B-4795-40F9-8F49-F4133DD66DE3}" name="ระบุชื่อ โครงการ งานจัดซื้อจัดจ้าง " dataDxfId="319" totalsRowDxfId="318"/>
    <tableColumn id="13" xr3:uid="{01FB4714-F755-422C-9E7F-545A878B38A9}" name="งบประมาณ" dataDxfId="317" totalsRowDxfId="316" dataCellStyle="จุลภาค"/>
    <tableColumn id="1" xr3:uid="{D092BA30-566C-4B96-8698-91DBE2710580}" name="ราคากลาง" dataDxfId="315" totalsRowDxfId="314" dataCellStyle="จุลภาค"/>
    <tableColumn id="4" xr3:uid="{EF346E46-42C8-430A-9572-0898DA91C0F9}" name="วิธีซื้อ/จ้าง " dataDxfId="313" totalsRowDxfId="312"/>
    <tableColumn id="5" xr3:uid="{3C6E1820-A0FB-4D03-BE34-95C6FE617186}" name="ผู้เสนอราคา " dataDxfId="311" totalsRowDxfId="310"/>
    <tableColumn id="6" xr3:uid="{C2A02E2C-815D-4E31-8433-5565AF9D9D8D}" name="ราคาที่เสนอ " dataDxfId="309" totalsRowDxfId="308" dataCellStyle="จุลภาค"/>
    <tableColumn id="7" xr3:uid="{7588ECDD-6412-43F8-B986-D6D7684496FB}" name="ผู้ได้รับการคัดเลือก " dataDxfId="307" totalsRowDxfId="306"/>
    <tableColumn id="8" xr3:uid="{8541165F-EC62-4E64-B032-4BB53B1977BC}" name="ราคาที่ตกลงจ้าง" totalsRowFunction="sum" dataDxfId="305" totalsRowDxfId="304" dataCellStyle="จุลภาค"/>
    <tableColumn id="9" xr3:uid="{0C0385E9-896E-47E6-A48D-240183966BBE}" name="เหตุผลที่คัดเลือกโดยสังเขป " dataDxfId="303" totalsRowDxfId="302"/>
    <tableColumn id="10" xr3:uid="{67C1780B-E14A-4202-8EA0-ECB32866F1A5}" name="เลขที่และวันที่ของสัญญา" dataDxfId="301" totalsRowDxfId="300"/>
    <tableColumn id="11" xr3:uid="{0AE818F9-A8C7-4537-B4BA-A6B20A5E9CE2}" name="ประจำเดือน" dataDxfId="299" totalsRowDxfId="298"/>
    <tableColumn id="12" xr3:uid="{8230E746-20AD-46DD-8432-FD6C69B44F55}" name="ปีงบประมาณ" dataDxfId="297" totalsRowDxfId="296"/>
  </tableColumns>
  <tableStyleInfo name="การตอบแบบฟอร์ม 1-style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1B8B508-9730-40AB-9B2B-4F9CA2831C69}" name="Form_Responses7" displayName="Form_Responses7" ref="B5:N25" totalsRowCount="1" headerRowDxfId="295" dataDxfId="293" totalsRowDxfId="292" headerRowBorderDxfId="294">
  <tableColumns count="13">
    <tableColumn id="2" xr3:uid="{D1570ABB-F4DC-4B40-9CFB-BCA7EB933276}" name="_x000a_หน่วยงาน " dataDxfId="291" totalsRowDxfId="290"/>
    <tableColumn id="3" xr3:uid="{576A424F-D432-46D0-9492-1A434F2DF553}" name="ระบุชื่อ โครงการ งานจัดซื้อจัดจ้าง " dataDxfId="289" totalsRowDxfId="288"/>
    <tableColumn id="13" xr3:uid="{3D2E6DCD-A148-43B9-B65A-4F6B1D8F5D54}" name="งบประมาณ" dataDxfId="287" totalsRowDxfId="286" dataCellStyle="จุลภาค"/>
    <tableColumn id="1" xr3:uid="{3DF760D5-A26F-47C1-8232-F0D8A625893D}" name="ราคากลาง" dataDxfId="285" totalsRowDxfId="284" dataCellStyle="จุลภาค"/>
    <tableColumn id="4" xr3:uid="{8675C560-A45F-420B-9E74-A8FA512C7EE6}" name="วิธีซื้อ/จ้าง " dataDxfId="283" totalsRowDxfId="282"/>
    <tableColumn id="5" xr3:uid="{AF5073C5-1A9D-4795-8EDC-A70D0861C3BC}" name="ผู้เสนอราคา " dataDxfId="281" totalsRowDxfId="280"/>
    <tableColumn id="6" xr3:uid="{9F305227-E1C7-40AE-B5C4-E7938103C973}" name="ราคาที่เสนอ " dataDxfId="279" totalsRowDxfId="278" dataCellStyle="จุลภาค"/>
    <tableColumn id="7" xr3:uid="{A8D79A7C-1FD9-4D90-9FA0-F995A70A4047}" name="ผู้ได้รับการคัดเลือก " dataDxfId="277" totalsRowDxfId="276"/>
    <tableColumn id="8" xr3:uid="{EB10370F-5058-4220-B7A5-91758346F2E8}" name="ราคาที่ตกลงจ้าง" totalsRowFunction="sum" dataDxfId="275" totalsRowDxfId="274" dataCellStyle="จุลภาค"/>
    <tableColumn id="9" xr3:uid="{02CF6C81-B287-494E-A4A9-E1707D03EAC5}" name="เหตุผลที่คัดเลือกโดยสังเขป " dataDxfId="273" totalsRowDxfId="272"/>
    <tableColumn id="10" xr3:uid="{0A6A3E9F-01A3-4F7C-A6DD-9FB0B8C81848}" name="เลขที่และวันที่ของสัญญา" dataDxfId="271" totalsRowDxfId="270"/>
    <tableColumn id="11" xr3:uid="{0903DB5C-40AF-4C42-905E-F3D4516C76B2}" name="ประจำเดือน" dataDxfId="269" totalsRowDxfId="268"/>
    <tableColumn id="12" xr3:uid="{ECB5C222-61A2-4591-AAE4-9B5602454134}" name="ปีงบประมาณ" dataDxfId="267" totalsRowDxfId="266"/>
  </tableColumns>
  <tableStyleInfo name="การตอบแบบฟอร์ม 1-style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B505E89-1896-4CF0-926D-D7F1590131EC}" name="Form_Responses8" displayName="Form_Responses8" ref="B5:N23" totalsRowCount="1" headerRowDxfId="265" dataDxfId="263" totalsRowDxfId="262" headerRowBorderDxfId="264">
  <tableColumns count="13">
    <tableColumn id="2" xr3:uid="{FD6BD9BD-6CC2-4221-8EF8-04363545C14C}" name="_x000a_หน่วยงาน " dataDxfId="261" totalsRowDxfId="25"/>
    <tableColumn id="3" xr3:uid="{4F9AE15C-B7F9-4BD2-9075-231666FCDE9F}" name="ระบุชื่อ โครงการ งานจัดซื้อจัดจ้าง " dataDxfId="260" totalsRowDxfId="24"/>
    <tableColumn id="13" xr3:uid="{4D4F4D48-38D4-4248-86D7-CE6465AFE0D6}" name="งบประมาณ" dataDxfId="259" totalsRowDxfId="23" dataCellStyle="จุลภาค"/>
    <tableColumn id="1" xr3:uid="{800DE92F-5427-42AA-99E6-70E82A46DD93}" name="ราคากลาง" dataDxfId="258" totalsRowDxfId="22" dataCellStyle="จุลภาค"/>
    <tableColumn id="4" xr3:uid="{CD677429-1F86-42CA-8885-9A58AE73454A}" name="วิธีซื้อ/จ้าง " dataDxfId="257" totalsRowDxfId="21"/>
    <tableColumn id="5" xr3:uid="{8D0A3D7B-546C-48A3-9792-B599B97B608A}" name="ผู้เสนอราคา " dataDxfId="256" totalsRowDxfId="20"/>
    <tableColumn id="6" xr3:uid="{0AF2371B-BB7E-47F7-8896-25C69FECC147}" name="ราคาที่เสนอ " dataDxfId="255" totalsRowDxfId="19" dataCellStyle="จุลภาค"/>
    <tableColumn id="7" xr3:uid="{7B58FF4E-DADE-4169-B3F4-6A0BCB837503}" name="ผู้ได้รับการคัดเลือก " dataDxfId="254" totalsRowDxfId="18"/>
    <tableColumn id="8" xr3:uid="{EC3E9A43-1596-4183-B361-D20DB66342CA}" name="ราคาที่ตกลงจ้าง" totalsRowFunction="sum" dataDxfId="253" totalsRowDxfId="17" dataCellStyle="จุลภาค"/>
    <tableColumn id="9" xr3:uid="{704C8803-4E46-4BC8-82D7-3730814973AF}" name="เหตุผลที่คัดเลือกโดยสังเขป " dataDxfId="252" totalsRowDxfId="16"/>
    <tableColumn id="10" xr3:uid="{94EB5AF8-D9CC-46C7-9204-2011F46C7177}" name="เลขที่และวันที่ของสัญญา" dataDxfId="251" totalsRowDxfId="15"/>
    <tableColumn id="11" xr3:uid="{C9B6C301-6B16-4888-9FFC-1A575458B93A}" name="ประจำเดือน" dataDxfId="250" totalsRowDxfId="14"/>
    <tableColumn id="12" xr3:uid="{6CD5DBA3-CCE1-44C1-9FCE-934731A5675E}" name="ปีงบประมาณ" dataDxfId="249" totalsRowDxfId="13"/>
  </tableColumns>
  <tableStyleInfo name="การตอบแบบฟอร์ม 1-style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895E5B7-814D-43BA-92F5-EFF4C77F4C27}" name="Form_Responses9" displayName="Form_Responses9" ref="B5:N27" totalsRowCount="1" headerRowDxfId="248" dataDxfId="246" totalsRowDxfId="245" headerRowBorderDxfId="247">
  <tableColumns count="13">
    <tableColumn id="2" xr3:uid="{7BF9CF14-3A70-4C91-80F2-50A25AD151E5}" name="_x000a_หน่วยงาน " dataDxfId="244" totalsRowDxfId="243"/>
    <tableColumn id="3" xr3:uid="{B674B8F1-DAE9-45A1-908B-CFD7C7A77C2D}" name="ระบุชื่อ โครงการ งานจัดซื้อจัดจ้าง " dataDxfId="242" totalsRowDxfId="241"/>
    <tableColumn id="13" xr3:uid="{0893F570-B841-45A5-9CED-5C7B5CD59976}" name="งบประมาณ" dataDxfId="240" totalsRowDxfId="239" dataCellStyle="จุลภาค"/>
    <tableColumn id="1" xr3:uid="{48816657-E96C-4FE8-BDAA-723EE492B460}" name="ราคากลาง" dataDxfId="238" totalsRowDxfId="237" dataCellStyle="จุลภาค"/>
    <tableColumn id="4" xr3:uid="{D7003F61-F640-418F-8F43-8D64C49F9678}" name="วิธีซื้อ/จ้าง " dataDxfId="236" totalsRowDxfId="235"/>
    <tableColumn id="5" xr3:uid="{A2A66658-53EC-493A-801E-98939E46E0ED}" name="ผู้เสนอราคา " dataDxfId="234" totalsRowDxfId="233"/>
    <tableColumn id="6" xr3:uid="{C1FF35D2-212D-45D4-AEBB-3C75EA14720D}" name="ราคาที่เสนอ " dataDxfId="232" totalsRowDxfId="231" dataCellStyle="จุลภาค"/>
    <tableColumn id="7" xr3:uid="{F11836A7-703B-4ED6-97CB-06E978282977}" name="ผู้ได้รับการคัดเลือก " dataDxfId="230" totalsRowDxfId="229"/>
    <tableColumn id="8" xr3:uid="{B97D01EF-0E79-48CD-A65F-21F8939DB966}" name="ราคาที่ตกลงจ้าง" totalsRowFunction="sum" dataDxfId="228" totalsRowDxfId="227" dataCellStyle="จุลภาค"/>
    <tableColumn id="9" xr3:uid="{B5F00716-18A3-426A-B321-9DDDABA97FBD}" name="เหตุผลที่คัดเลือกโดยสังเขป " dataDxfId="226" totalsRowDxfId="225"/>
    <tableColumn id="10" xr3:uid="{30033C0A-6B85-42F9-B9FE-790EFCA5E572}" name="เลขที่และวันที่ของสัญญา" dataDxfId="224" totalsRowDxfId="223"/>
    <tableColumn id="11" xr3:uid="{EC609721-AC56-4516-9ECC-4B306DC53FFB}" name="ประจำเดือน" dataDxfId="222" totalsRowDxfId="221"/>
    <tableColumn id="12" xr3:uid="{C4C4DE8F-95B3-4562-8ED3-24CD02BAC935}" name="ปีงบประมาณ" dataDxfId="220" totalsRowDxfId="219"/>
  </tableColumns>
  <tableStyleInfo name="การตอบแบบฟอร์ม 1-style" showFirstColumn="1" showLastColumn="1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FA32A77-E7C3-4EF0-B897-10BE0C898246}" name="Form_Responses10" displayName="Form_Responses10" ref="B5:N23" totalsRowCount="1" headerRowDxfId="218" dataDxfId="216" totalsRowDxfId="215" headerRowBorderDxfId="217">
  <tableColumns count="13">
    <tableColumn id="2" xr3:uid="{BFCB92D5-0C00-4C2F-8C12-5512590CCF96}" name="_x000a_หน่วยงาน " dataDxfId="214" totalsRowDxfId="38"/>
    <tableColumn id="3" xr3:uid="{665532EB-05E2-4E84-9BC2-5D8B101EC7C2}" name="ระบุชื่อ โครงการ งานจัดซื้อจัดจ้าง " dataDxfId="213" totalsRowDxfId="37"/>
    <tableColumn id="13" xr3:uid="{31A23507-1497-4116-859D-E64188EF2848}" name="งบประมาณ" dataDxfId="212" totalsRowDxfId="36" dataCellStyle="จุลภาค"/>
    <tableColumn id="1" xr3:uid="{44FABFB9-3DAC-4F45-836B-D7AA29B0D87A}" name="ราคากลาง" dataDxfId="211" totalsRowDxfId="35" dataCellStyle="จุลภาค"/>
    <tableColumn id="4" xr3:uid="{FED33333-0339-4087-AE08-21AADEF05F6C}" name="วิธีซื้อ/จ้าง " dataDxfId="210" totalsRowDxfId="34"/>
    <tableColumn id="5" xr3:uid="{E7DAD840-615C-4FC0-BEBF-4E8789FB7013}" name="ผู้เสนอราคา " dataDxfId="209" totalsRowDxfId="33"/>
    <tableColumn id="6" xr3:uid="{3786E425-1008-48FE-924C-772CF7B7D2D1}" name="ราคาที่เสนอ " dataDxfId="208" totalsRowDxfId="32" dataCellStyle="จุลภาค"/>
    <tableColumn id="7" xr3:uid="{E7DC1421-F054-4C03-9244-16F12FDBB37D}" name="ผู้ได้รับการคัดเลือก " dataDxfId="207" totalsRowDxfId="31"/>
    <tableColumn id="8" xr3:uid="{87034777-7FC2-4654-8628-B85E30005793}" name="ราคาที่ตกลงจ้าง" totalsRowFunction="sum" dataDxfId="206" totalsRowDxfId="30" dataCellStyle="จุลภาค"/>
    <tableColumn id="9" xr3:uid="{D9722DB9-AAE9-4548-AC72-0AE8A78A4E33}" name="เหตุผลที่คัดเลือกโดยสังเขป " dataDxfId="205" totalsRowDxfId="29"/>
    <tableColumn id="10" xr3:uid="{B8975A07-A265-498E-833D-BC3D6E4A4745}" name="เลขที่และวันที่ของสัญญา" dataDxfId="204" totalsRowDxfId="28"/>
    <tableColumn id="11" xr3:uid="{604F2D03-ADA5-4B12-842D-4870E199C41D}" name="ประจำเดือน" dataDxfId="203" totalsRowDxfId="27"/>
    <tableColumn id="12" xr3:uid="{CD88BADB-B065-4132-B9EF-DCC5CF58A4F8}" name="ปีงบประมาณ" dataDxfId="202" totalsRowDxfId="26"/>
  </tableColumns>
  <tableStyleInfo name="การตอบแบบฟอร์ม 1-style" showFirstColumn="1" showLastColumn="1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7A83916-96CC-48BD-B455-D96E2A90765D}" name="Form_Responses11" displayName="Form_Responses11" ref="B5:N25" totalsRowCount="1" headerRowDxfId="201" dataDxfId="199" totalsRowDxfId="198" headerRowBorderDxfId="200">
  <tableColumns count="13">
    <tableColumn id="2" xr3:uid="{7EE43BA9-2747-4085-BEA3-0E8FD229A6EF}" name="_x000a_หน่วยงาน " dataDxfId="197" totalsRowDxfId="196"/>
    <tableColumn id="3" xr3:uid="{846E15BC-C1B7-48B3-BBF8-63AA282D0AC3}" name="ระบุชื่อ โครงการ งานจัดซื้อจัดจ้าง " dataDxfId="195" totalsRowDxfId="194"/>
    <tableColumn id="13" xr3:uid="{94F5BFF3-F365-4ABD-9ABD-F62CCFE0C5F1}" name="งบประมาณ" dataDxfId="193" totalsRowDxfId="192" dataCellStyle="จุลภาค"/>
    <tableColumn id="1" xr3:uid="{F8213A5F-B47A-4629-AEB1-1438D90DE342}" name="ราคากลาง" dataDxfId="191" totalsRowDxfId="190" dataCellStyle="จุลภาค"/>
    <tableColumn id="4" xr3:uid="{ECCEAEC7-21C2-4521-9119-4644381A446B}" name="วิธีซื้อ/จ้าง " dataDxfId="189" totalsRowDxfId="188"/>
    <tableColumn id="5" xr3:uid="{27D0C4C7-A152-4225-99EF-EF7880E4FBD5}" name="ผู้เสนอราคา " dataDxfId="187" totalsRowDxfId="186"/>
    <tableColumn id="6" xr3:uid="{D48FD3B2-C643-4F59-BECC-0BF526377DBA}" name="ราคาที่เสนอ " dataDxfId="185" totalsRowDxfId="184" dataCellStyle="จุลภาค"/>
    <tableColumn id="7" xr3:uid="{D5EADF8F-2CDD-4E90-88D9-8B97B2CCB558}" name="ผู้ได้รับการคัดเลือก " dataDxfId="183" totalsRowDxfId="182"/>
    <tableColumn id="8" xr3:uid="{2101F39D-1152-41C5-BE1A-DC9B8615B08E}" name="ราคาที่ตกลงจ้าง" totalsRowFunction="sum" dataDxfId="181" totalsRowDxfId="180" dataCellStyle="จุลภาค"/>
    <tableColumn id="9" xr3:uid="{68A315B6-B505-4641-8401-D670C9CEA9F8}" name="เหตุผลที่คัดเลือกโดยสังเขป " dataDxfId="179" totalsRowDxfId="178"/>
    <tableColumn id="10" xr3:uid="{FD331E27-E1D6-49A2-837A-A7D7E8D46B42}" name="เลขที่และวันที่ของสัญญา" dataDxfId="177" totalsRowDxfId="176"/>
    <tableColumn id="11" xr3:uid="{C65DAB91-4FD1-4467-9EAF-8875FC662934}" name="ประจำเดือน" dataDxfId="175" totalsRowDxfId="174"/>
    <tableColumn id="12" xr3:uid="{613EE516-5830-4B39-A87A-E76C5AE828B4}" name="ปีงบประมาณ" dataDxfId="173" totalsRowDxfId="172"/>
  </tableColumns>
  <tableStyleInfo name="การตอบแบบฟอร์ม 1-style" showFirstColumn="1" showLastColumn="1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42EE7B5-7A3C-4D52-9545-0921BC3009A4}" name="Form_Responses12" displayName="Form_Responses12" ref="B5:N31" totalsRowCount="1" headerRowDxfId="171" dataDxfId="169" totalsRowDxfId="168" headerRowBorderDxfId="170">
  <tableColumns count="13">
    <tableColumn id="2" xr3:uid="{EF38F466-C37D-4566-AD9D-72CFEF73D9FF}" name="_x000a_หน่วยงาน " dataDxfId="167" totalsRowDxfId="51"/>
    <tableColumn id="3" xr3:uid="{E94B7BA8-BCC4-48D4-B394-BC01DAB8A0B6}" name="ระบุชื่อ โครงการ งานจัดซื้อจัดจ้าง " dataDxfId="166" totalsRowDxfId="50"/>
    <tableColumn id="13" xr3:uid="{5DE29637-4599-4D52-A7AE-5D83150009FF}" name="งบประมาณ" dataDxfId="165" totalsRowDxfId="49" dataCellStyle="จุลภาค"/>
    <tableColumn id="1" xr3:uid="{6F93AA26-7207-4ACB-8A19-CE062CB0D85E}" name="ราคากลาง" dataDxfId="164" totalsRowDxfId="48" dataCellStyle="จุลภาค"/>
    <tableColumn id="4" xr3:uid="{93CBD887-A1FE-4F8D-B0C5-A6AC570FF48B}" name="วิธีซื้อ/จ้าง " dataDxfId="163" totalsRowDxfId="47"/>
    <tableColumn id="5" xr3:uid="{DD753067-ADBB-4933-8360-1428271868D2}" name="ผู้เสนอราคา " dataDxfId="162" totalsRowDxfId="46"/>
    <tableColumn id="6" xr3:uid="{BCE32ABE-0156-4959-B89D-6E9DEA55A198}" name="ราคาที่เสนอ " dataDxfId="161" totalsRowDxfId="45" dataCellStyle="จุลภาค"/>
    <tableColumn id="7" xr3:uid="{99DED3A5-E477-4B3E-8000-3F5EAF8EE2CA}" name="ผู้ได้รับการคัดเลือก " dataDxfId="160" totalsRowDxfId="44"/>
    <tableColumn id="8" xr3:uid="{6DAB24D4-8B22-41C7-BC01-1B6E9390ED69}" name="ราคาที่ตกลงจ้าง" totalsRowFunction="sum" dataDxfId="159" totalsRowDxfId="43" dataCellStyle="จุลภาค"/>
    <tableColumn id="9" xr3:uid="{231BAD44-4426-4F84-B59A-E56BA0272F3A}" name="เหตุผลที่คัดเลือกโดยสังเขป " dataDxfId="158" totalsRowDxfId="42"/>
    <tableColumn id="10" xr3:uid="{E9B6E225-0A5B-4B63-95DB-03188176763A}" name="เลขที่และวันที่ของสัญญา" dataDxfId="157" totalsRowDxfId="41"/>
    <tableColumn id="11" xr3:uid="{9B51DF48-5585-4F11-88FE-8F65D2C967C4}" name="ประจำเดือน" dataDxfId="156" totalsRowDxfId="40"/>
    <tableColumn id="12" xr3:uid="{87EEE7F4-04D7-4783-B4E4-E955968FC00F}" name="ปีงบประมาณ" dataDxfId="155" totalsRowDxfId="39"/>
  </tableColumns>
  <tableStyleInfo name="การตอบแบบฟอร์ม 1-style" showFirstColumn="1" showLastColumn="1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12A793-AC44-4106-BB53-E4FC28B05AC2}" name="Form_Responses13" displayName="Form_Responses13" ref="B5:N31" totalsRowCount="1" headerRowDxfId="154" dataDxfId="152" totalsRowDxfId="151" headerRowBorderDxfId="153">
  <tableColumns count="13">
    <tableColumn id="2" xr3:uid="{59EBE019-2EB3-4BA1-9AAF-E2A088B09DED}" name="_x000a_หน่วยงาน " dataDxfId="150" totalsRowDxfId="64"/>
    <tableColumn id="3" xr3:uid="{6676DA06-9FE2-49A4-A86F-BF1701D7FE29}" name="ระบุชื่อ โครงการ งานจัดซื้อจัดจ้าง " dataDxfId="149" totalsRowDxfId="63"/>
    <tableColumn id="13" xr3:uid="{752256AF-9D0A-49C5-A10C-F740FCD6B13E}" name="งบประมาณ" dataDxfId="148" totalsRowDxfId="62" dataCellStyle="จุลภาค"/>
    <tableColumn id="1" xr3:uid="{ACA426DA-183C-463B-9119-9D06517BAA19}" name="ราคากลาง" dataDxfId="147" totalsRowDxfId="61" dataCellStyle="จุลภาค"/>
    <tableColumn id="4" xr3:uid="{F66EAF7F-7A18-4D9A-AF25-F5047BFC5019}" name="วิธีซื้อ/จ้าง " dataDxfId="146" totalsRowDxfId="60"/>
    <tableColumn id="5" xr3:uid="{8213BC60-38DC-4F54-987F-9F45D6DDF563}" name="ผู้เสนอราคา " dataDxfId="145" totalsRowDxfId="59"/>
    <tableColumn id="6" xr3:uid="{812B870E-6191-42AE-ADB2-2C8CF18C8B43}" name="ราคาที่เสนอ " dataDxfId="144" totalsRowDxfId="58" dataCellStyle="จุลภาค"/>
    <tableColumn id="7" xr3:uid="{4AFC8BDF-6D5E-484D-9573-82BF35D82138}" name="ผู้ได้รับการคัดเลือก " dataDxfId="143" totalsRowDxfId="57"/>
    <tableColumn id="8" xr3:uid="{7872273E-FEDC-42D6-B402-EEFE15D0E102}" name="ราคาที่ตกลงจ้าง" totalsRowFunction="sum" dataDxfId="142" totalsRowDxfId="56" dataCellStyle="จุลภาค"/>
    <tableColumn id="9" xr3:uid="{1DE8EC67-6C71-4627-832E-AAF0BFDF6B9D}" name="เหตุผลที่คัดเลือกโดยสังเขป " dataDxfId="141" totalsRowDxfId="55"/>
    <tableColumn id="10" xr3:uid="{83626908-2A87-48CD-B413-FA0F88A427E6}" name="เลขที่และวันที่ของสัญญา" dataDxfId="140" totalsRowDxfId="54"/>
    <tableColumn id="11" xr3:uid="{1412763C-6977-45FD-97EA-15E6452EAE11}" name="ประจำเดือน" dataDxfId="139" totalsRowDxfId="53"/>
    <tableColumn id="12" xr3:uid="{867AE0AB-7E72-42C2-BE9B-14EF1F17102F}" name="ปีงบประมาณ" dataDxfId="138" totalsRowDxfId="52"/>
  </tableColumns>
  <tableStyleInfo name="การตอบแบบฟอร์ม 1-style" showFirstColumn="1" showLastColumn="1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8F79D70-0304-40C7-8EB4-602F4C86363A}" name="Form_Responses14" displayName="Form_Responses14" ref="B5:N36" totalsRowCount="1" headerRowDxfId="137" dataDxfId="135" totalsRowDxfId="134" headerRowBorderDxfId="136">
  <tableColumns count="13">
    <tableColumn id="2" xr3:uid="{24F83B40-E294-4203-A873-E42E1A342676}" name="_x000a_หน่วยงาน " dataDxfId="133" totalsRowDxfId="77"/>
    <tableColumn id="3" xr3:uid="{9C9B16A7-0FF8-4EF1-A104-A0A214C9EA9E}" name="ระบุชื่อ โครงการ งานจัดซื้อจัดจ้าง " dataDxfId="132" totalsRowDxfId="76"/>
    <tableColumn id="13" xr3:uid="{0F59F039-002F-407C-AF25-D70178DB4C35}" name="งบประมาณ" dataDxfId="131" totalsRowDxfId="75" dataCellStyle="จุลภาค"/>
    <tableColumn id="1" xr3:uid="{8BD45A94-7C2A-4AD0-932F-3500E596A578}" name="ราคากลาง" dataDxfId="130" totalsRowDxfId="74" dataCellStyle="จุลภาค"/>
    <tableColumn id="4" xr3:uid="{981FEB9D-3647-44DE-A7E7-56F10A1D8559}" name="วิธีซื้อ/จ้าง " dataDxfId="129" totalsRowDxfId="73"/>
    <tableColumn id="5" xr3:uid="{7279CBD7-C360-4C54-8A63-B04B98056CA9}" name="ผู้เสนอราคา " dataDxfId="128" totalsRowDxfId="72"/>
    <tableColumn id="6" xr3:uid="{AF3D9E63-2499-4786-A249-BF68E7AF984F}" name="ราคาที่เสนอ " dataDxfId="127" totalsRowDxfId="71" dataCellStyle="จุลภาค"/>
    <tableColumn id="7" xr3:uid="{6C2E5704-D50B-4A88-BD09-2376DDB70A68}" name="ผู้ได้รับการคัดเลือก " dataDxfId="126" totalsRowDxfId="70"/>
    <tableColumn id="8" xr3:uid="{210AA39F-1F36-4DBF-93F6-E9F37CB07D65}" name="ราคาที่ตกลงจ้าง" totalsRowFunction="sum" dataDxfId="125" totalsRowDxfId="69" dataCellStyle="จุลภาค"/>
    <tableColumn id="9" xr3:uid="{91DBD5D5-A4AB-4B39-95A8-FF0652A27465}" name="เหตุผลที่คัดเลือกโดยสังเขป " dataDxfId="124" totalsRowDxfId="68"/>
    <tableColumn id="10" xr3:uid="{D581680B-B10A-4C76-B6AC-E2F09CC31731}" name="เลขที่และวันที่ของสัญญา" dataDxfId="123" totalsRowDxfId="67"/>
    <tableColumn id="11" xr3:uid="{6DB833A0-6986-497A-89A8-DA6A6304C59F}" name="ประจำเดือน" dataDxfId="122" totalsRowDxfId="66"/>
    <tableColumn id="12" xr3:uid="{B651DF2E-EC39-4594-BBCF-3FF13BA1BC99}" name="ปีงบประมาณ" dataDxfId="121" totalsRowDxfId="65"/>
  </tableColumns>
  <tableStyleInfo name="การตอบแบบฟอร์ม 1-style" showFirstColumn="1" showLastColumn="1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B5:N24" totalsRowCount="1" headerRowDxfId="389" dataDxfId="387" totalsRowDxfId="386" headerRowBorderDxfId="388">
  <tableColumns count="13">
    <tableColumn id="2" xr3:uid="{00000000-0010-0000-0000-000002000000}" name="_x000a_หน่วยงาน " dataDxfId="385" totalsRowDxfId="90"/>
    <tableColumn id="3" xr3:uid="{00000000-0010-0000-0000-000003000000}" name="ระบุชื่อ โครงการ งานจัดซื้อจัดจ้าง " dataDxfId="384" totalsRowDxfId="89"/>
    <tableColumn id="13" xr3:uid="{280E421E-C63B-4363-B49E-D43D7E5221EC}" name="งบประมาณ" dataDxfId="383" totalsRowDxfId="88" dataCellStyle="จุลภาค"/>
    <tableColumn id="1" xr3:uid="{8CCA9B3A-0416-4C53-ADEA-AB789DB18375}" name="ราคากลาง" dataDxfId="382" totalsRowDxfId="87" dataCellStyle="จุลภาค"/>
    <tableColumn id="4" xr3:uid="{00000000-0010-0000-0000-000004000000}" name="วิธีซื้อ/จ้าง " dataDxfId="381" totalsRowDxfId="86"/>
    <tableColumn id="5" xr3:uid="{00000000-0010-0000-0000-000005000000}" name="ผู้เสนอราคา " dataDxfId="380" totalsRowDxfId="85"/>
    <tableColumn id="6" xr3:uid="{00000000-0010-0000-0000-000006000000}" name="ราคาที่เสนอ " dataDxfId="379" totalsRowDxfId="84" dataCellStyle="จุลภาค"/>
    <tableColumn id="7" xr3:uid="{00000000-0010-0000-0000-000007000000}" name="ผู้ได้รับการคัดเลือก " dataDxfId="378" totalsRowDxfId="83"/>
    <tableColumn id="8" xr3:uid="{00000000-0010-0000-0000-000008000000}" name="ราคาที่ตกลงจ้าง" totalsRowFunction="sum" dataDxfId="377" totalsRowDxfId="82" dataCellStyle="จุลภาค"/>
    <tableColumn id="9" xr3:uid="{00000000-0010-0000-0000-000009000000}" name="เหตุผลที่คัดเลือกโดยสังเขป " dataDxfId="376" totalsRowDxfId="81"/>
    <tableColumn id="10" xr3:uid="{00000000-0010-0000-0000-00000A000000}" name="เลขที่และวันที่ของสัญญา" dataDxfId="375" totalsRowDxfId="80"/>
    <tableColumn id="11" xr3:uid="{00000000-0010-0000-0000-00000B000000}" name="ประจำเดือน" dataDxfId="374" totalsRowDxfId="79"/>
    <tableColumn id="12" xr3:uid="{00000000-0010-0000-0000-00000C000000}" name="ปีงบประมาณ" dataDxfId="373" totalsRowDxfId="78"/>
  </tableColumns>
  <tableStyleInfo name="การตอบแบบฟอร์ม 1-style" showFirstColumn="1" showLastColumn="1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93424379-FD4D-4690-80FD-661745A56911}" name="Form_Responses15" displayName="Form_Responses15" ref="A5:K253" headerRowDxfId="120" dataDxfId="118" totalsRowDxfId="117" headerRowBorderDxfId="119">
  <tableColumns count="11">
    <tableColumn id="2" xr3:uid="{30DCDF6E-CC66-4D9D-BB49-92020C3F0740}" name="_x000a_หน่วยงาน " dataDxfId="116"/>
    <tableColumn id="3" xr3:uid="{ED67019E-A776-4DA2-8081-CE822950C803}" name="ระบุชื่อ โครงการ งานจัดซื้อจัดจ้าง " dataDxfId="115"/>
    <tableColumn id="4" xr3:uid="{177C29B1-8054-4D5C-BAF6-397649F9859F}" name="วิธีซื้อ/จ้าง " dataDxfId="114"/>
    <tableColumn id="5" xr3:uid="{7E8EAEEE-BD6E-4064-AD40-DDAB300BAB1C}" name="ผู้เสนอราคา " dataDxfId="113"/>
    <tableColumn id="6" xr3:uid="{57477FC0-B98B-4D3D-A094-E22BCF52B54B}" name="ราคาที่เสนอ " dataDxfId="112" dataCellStyle="จุลภาค"/>
    <tableColumn id="7" xr3:uid="{DB464783-1739-4C9F-BB3F-DEA3D04F9129}" name="ผู้ได้รับการคัดเลือก " dataDxfId="111"/>
    <tableColumn id="8" xr3:uid="{677F781B-6617-4275-944F-214203422965}" name="ราคาที่ตกลงจ้าง" dataDxfId="110" dataCellStyle="จุลภาค"/>
    <tableColumn id="9" xr3:uid="{42D9CDA8-0F38-407A-8D7B-71AC56BE18A3}" name="เหตุผลที่คัดเลือกโดยสังเขป " dataDxfId="109"/>
    <tableColumn id="10" xr3:uid="{8F3BF369-47CE-4573-8CFB-5FB0E4AB227E}" name="เลขที่และวันที่ของสัญญา" dataDxfId="108"/>
    <tableColumn id="11" xr3:uid="{26A35554-0B8E-4736-92D6-D75DA87BD6E7}" name="ประจำเดือน" dataDxfId="107"/>
    <tableColumn id="12" xr3:uid="{D5C86696-4452-401D-88CB-B7C05FDC2E3E}" name="ปีงบประมาณ" dataDxfId="106"/>
  </tableColumns>
  <tableStyleInfo name="การตอบแบบฟอร์ม 1-style" showFirstColumn="1" showLastColumn="1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5E8E7F-F701-460D-A80A-94A8B17A965C}" name="Form_Responses3" displayName="Form_Responses3" ref="A1:K45" headerRowDxfId="105" dataDxfId="103" totalsRowDxfId="102" headerRowBorderDxfId="104">
  <tableColumns count="11">
    <tableColumn id="2" xr3:uid="{E1245093-7F29-4950-B62A-C0D4094A13A8}" name="_x000a_หน่วยงาน " dataDxfId="101"/>
    <tableColumn id="3" xr3:uid="{E38F847F-F3B1-4372-AF8F-EBA1DFD2069C}" name="ระบุชื่อ โครงการ งานจัดซื้อจัดจ้าง " dataDxfId="100"/>
    <tableColumn id="4" xr3:uid="{C5993F16-3F15-497C-9CC2-6D6C8F26038D}" name="วิธีซื้อ/จ้าง " dataDxfId="99"/>
    <tableColumn id="5" xr3:uid="{3E242864-625B-4F4B-BE39-6F7266ABB49E}" name="ผู้เสนอราคา " dataDxfId="98"/>
    <tableColumn id="6" xr3:uid="{D2E0FC75-A568-4EAB-99B2-9B45E9684921}" name="ราคาที่เสนอ " dataDxfId="97"/>
    <tableColumn id="7" xr3:uid="{4169D425-18FE-450F-9A90-A24E789685FF}" name="ผู้ได้รับการคัดเลือก " dataDxfId="96"/>
    <tableColumn id="8" xr3:uid="{C98A25CA-C698-4110-B7DB-B0E1423497AD}" name="ราคาที่ตกลงจ้าง" dataDxfId="95" dataCellStyle="จุลภาค"/>
    <tableColumn id="9" xr3:uid="{F1FF6A1F-A8BA-418F-A7E5-348C3390E041}" name="เหตุผลที่คัดเลือกโดยสังเขป " dataDxfId="94"/>
    <tableColumn id="10" xr3:uid="{7D02F6EB-F81C-43C5-904B-E29E9A03884A}" name="เลขที่และวันที่ของสัญญา" dataDxfId="93"/>
    <tableColumn id="11" xr3:uid="{24269D46-9F12-4C54-90CA-27A2324AEF22}" name="ประจำเดือน" dataDxfId="92"/>
    <tableColumn id="12" xr3:uid="{7958C2DC-696B-4C0D-BA1E-603D0DEBE769}" name="ปีงบประมาณ" dataDxfId="91"/>
  </tableColumns>
  <tableStyleInfo name="การตอบแบบฟอร์ม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8B849-C610-4476-B97D-AA759E2C2A88}">
  <sheetPr>
    <outlinePr summaryBelow="0" summaryRight="0"/>
  </sheetPr>
  <dimension ref="A1:N38"/>
  <sheetViews>
    <sheetView tabSelected="1" topLeftCell="C1" zoomScale="40" zoomScaleNormal="40" workbookViewId="0">
      <pane ySplit="5" topLeftCell="A33" activePane="bottomLeft" state="frozen"/>
      <selection pane="bottomLeft" activeCell="K37" sqref="D37:K37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5" width="39.7109375" style="1" customWidth="1"/>
    <col min="6" max="6" width="38.85546875" style="6" customWidth="1"/>
    <col min="7" max="7" width="45.28515625" style="6" customWidth="1"/>
    <col min="8" max="8" width="58.28515625" style="16" customWidth="1"/>
    <col min="9" max="9" width="42.7109375" style="6" customWidth="1"/>
    <col min="10" max="10" width="26.5703125" style="16" customWidth="1"/>
    <col min="11" max="11" width="40.85546875" style="12" customWidth="1"/>
    <col min="12" max="12" width="22" style="30" customWidth="1"/>
    <col min="13" max="13" width="18.85546875" style="6" customWidth="1"/>
    <col min="14" max="14" width="22.7109375" style="6" customWidth="1"/>
    <col min="15" max="20" width="18.85546875" customWidth="1"/>
  </cols>
  <sheetData>
    <row r="1" spans="1:14" ht="61.5" customHeight="1" x14ac:dyDescent="0.2">
      <c r="B1" s="58" t="s">
        <v>838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61.5" customHeight="1" x14ac:dyDescent="0.2">
      <c r="B2" s="59" t="s">
        <v>840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61.5" customHeight="1" x14ac:dyDescent="0.2">
      <c r="B3" s="59" t="s">
        <v>839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ht="75.75" customHeight="1" x14ac:dyDescent="0.2"/>
    <row r="5" spans="1:14" s="29" customFormat="1" ht="99" customHeight="1" x14ac:dyDescent="0.2">
      <c r="A5" s="39" t="s">
        <v>852</v>
      </c>
      <c r="B5" s="27" t="s">
        <v>0</v>
      </c>
      <c r="C5" s="27" t="s">
        <v>292</v>
      </c>
      <c r="D5" s="27" t="s">
        <v>859</v>
      </c>
      <c r="E5" s="27" t="s">
        <v>860</v>
      </c>
      <c r="F5" s="27" t="s">
        <v>293</v>
      </c>
      <c r="G5" s="27" t="s">
        <v>294</v>
      </c>
      <c r="H5" s="28" t="s">
        <v>295</v>
      </c>
      <c r="I5" s="27" t="s">
        <v>296</v>
      </c>
      <c r="J5" s="28" t="s">
        <v>297</v>
      </c>
      <c r="K5" s="27" t="s">
        <v>298</v>
      </c>
      <c r="L5" s="31" t="s">
        <v>1</v>
      </c>
      <c r="M5" s="27" t="s">
        <v>2</v>
      </c>
      <c r="N5" s="27" t="s">
        <v>3</v>
      </c>
    </row>
    <row r="6" spans="1:14" s="9" customFormat="1" ht="204.75" customHeight="1" x14ac:dyDescent="0.2">
      <c r="A6" s="40">
        <v>1</v>
      </c>
      <c r="B6" s="22" t="s">
        <v>376</v>
      </c>
      <c r="C6" s="26" t="s">
        <v>357</v>
      </c>
      <c r="D6" s="37">
        <v>150000</v>
      </c>
      <c r="E6" s="37">
        <v>150000</v>
      </c>
      <c r="F6" s="23" t="s">
        <v>6</v>
      </c>
      <c r="G6" s="23" t="s">
        <v>362</v>
      </c>
      <c r="H6" s="24">
        <v>150000</v>
      </c>
      <c r="I6" s="25" t="s">
        <v>362</v>
      </c>
      <c r="J6" s="24">
        <v>150000</v>
      </c>
      <c r="K6" s="25" t="s">
        <v>9</v>
      </c>
      <c r="L6" s="35" t="s">
        <v>397</v>
      </c>
      <c r="M6" s="23" t="s">
        <v>108</v>
      </c>
      <c r="N6" s="23">
        <v>2568</v>
      </c>
    </row>
    <row r="7" spans="1:14" s="9" customFormat="1" ht="204.75" customHeight="1" x14ac:dyDescent="0.2">
      <c r="A7" s="40">
        <v>2</v>
      </c>
      <c r="B7" s="22" t="s">
        <v>376</v>
      </c>
      <c r="C7" s="25" t="s">
        <v>357</v>
      </c>
      <c r="D7" s="37">
        <v>151200</v>
      </c>
      <c r="E7" s="37">
        <v>151200</v>
      </c>
      <c r="F7" s="23" t="s">
        <v>6</v>
      </c>
      <c r="G7" s="23" t="s">
        <v>363</v>
      </c>
      <c r="H7" s="24">
        <v>151200</v>
      </c>
      <c r="I7" s="25" t="s">
        <v>363</v>
      </c>
      <c r="J7" s="24">
        <v>151200</v>
      </c>
      <c r="K7" s="25" t="s">
        <v>9</v>
      </c>
      <c r="L7" s="35" t="s">
        <v>398</v>
      </c>
      <c r="M7" s="23" t="s">
        <v>108</v>
      </c>
      <c r="N7" s="23">
        <v>2568</v>
      </c>
    </row>
    <row r="8" spans="1:14" s="9" customFormat="1" ht="204.75" customHeight="1" x14ac:dyDescent="0.2">
      <c r="A8" s="40">
        <v>3</v>
      </c>
      <c r="B8" s="22" t="s">
        <v>376</v>
      </c>
      <c r="C8" s="25" t="s">
        <v>357</v>
      </c>
      <c r="D8" s="37">
        <v>147600</v>
      </c>
      <c r="E8" s="37">
        <v>147600</v>
      </c>
      <c r="F8" s="23" t="s">
        <v>6</v>
      </c>
      <c r="G8" s="23" t="s">
        <v>364</v>
      </c>
      <c r="H8" s="24">
        <v>147600</v>
      </c>
      <c r="I8" s="25" t="s">
        <v>364</v>
      </c>
      <c r="J8" s="24">
        <v>147600</v>
      </c>
      <c r="K8" s="25" t="s">
        <v>9</v>
      </c>
      <c r="L8" s="35" t="s">
        <v>399</v>
      </c>
      <c r="M8" s="23" t="s">
        <v>108</v>
      </c>
      <c r="N8" s="23">
        <v>2568</v>
      </c>
    </row>
    <row r="9" spans="1:14" s="9" customFormat="1" ht="204.75" customHeight="1" x14ac:dyDescent="0.2">
      <c r="A9" s="40">
        <v>4</v>
      </c>
      <c r="B9" s="22" t="s">
        <v>376</v>
      </c>
      <c r="C9" s="25" t="s">
        <v>357</v>
      </c>
      <c r="D9" s="37">
        <v>144000</v>
      </c>
      <c r="E9" s="37">
        <v>144000</v>
      </c>
      <c r="F9" s="23" t="s">
        <v>6</v>
      </c>
      <c r="G9" s="23" t="s">
        <v>365</v>
      </c>
      <c r="H9" s="24">
        <v>144000</v>
      </c>
      <c r="I9" s="25" t="s">
        <v>365</v>
      </c>
      <c r="J9" s="24">
        <v>144000</v>
      </c>
      <c r="K9" s="25" t="s">
        <v>9</v>
      </c>
      <c r="L9" s="35" t="s">
        <v>400</v>
      </c>
      <c r="M9" s="23" t="s">
        <v>108</v>
      </c>
      <c r="N9" s="23">
        <v>2568</v>
      </c>
    </row>
    <row r="10" spans="1:14" s="9" customFormat="1" ht="204.75" customHeight="1" x14ac:dyDescent="0.2">
      <c r="A10" s="40">
        <v>5</v>
      </c>
      <c r="B10" s="22" t="s">
        <v>376</v>
      </c>
      <c r="C10" s="25" t="s">
        <v>357</v>
      </c>
      <c r="D10" s="37">
        <v>120000</v>
      </c>
      <c r="E10" s="37">
        <v>120000</v>
      </c>
      <c r="F10" s="23" t="s">
        <v>6</v>
      </c>
      <c r="G10" s="23" t="s">
        <v>366</v>
      </c>
      <c r="H10" s="24">
        <v>120000</v>
      </c>
      <c r="I10" s="25" t="s">
        <v>366</v>
      </c>
      <c r="J10" s="24">
        <v>120000</v>
      </c>
      <c r="K10" s="25" t="s">
        <v>9</v>
      </c>
      <c r="L10" s="35" t="s">
        <v>401</v>
      </c>
      <c r="M10" s="23" t="s">
        <v>108</v>
      </c>
      <c r="N10" s="23">
        <v>2568</v>
      </c>
    </row>
    <row r="11" spans="1:14" s="9" customFormat="1" ht="204.75" customHeight="1" x14ac:dyDescent="0.2">
      <c r="A11" s="40">
        <v>6</v>
      </c>
      <c r="B11" s="22" t="s">
        <v>376</v>
      </c>
      <c r="C11" s="25" t="s">
        <v>358</v>
      </c>
      <c r="D11" s="37">
        <v>147600</v>
      </c>
      <c r="E11" s="37">
        <v>147600</v>
      </c>
      <c r="F11" s="23" t="s">
        <v>6</v>
      </c>
      <c r="G11" s="23" t="s">
        <v>367</v>
      </c>
      <c r="H11" s="24">
        <v>147600</v>
      </c>
      <c r="I11" s="25" t="s">
        <v>367</v>
      </c>
      <c r="J11" s="24">
        <v>147600</v>
      </c>
      <c r="K11" s="25" t="s">
        <v>9</v>
      </c>
      <c r="L11" s="35" t="s">
        <v>402</v>
      </c>
      <c r="M11" s="23" t="s">
        <v>108</v>
      </c>
      <c r="N11" s="23">
        <v>2568</v>
      </c>
    </row>
    <row r="12" spans="1:14" s="9" customFormat="1" ht="204.75" customHeight="1" x14ac:dyDescent="0.2">
      <c r="A12" s="40">
        <v>7</v>
      </c>
      <c r="B12" s="22" t="s">
        <v>376</v>
      </c>
      <c r="C12" s="25" t="s">
        <v>359</v>
      </c>
      <c r="D12" s="37">
        <v>153600</v>
      </c>
      <c r="E12" s="37">
        <v>153600</v>
      </c>
      <c r="F12" s="23" t="s">
        <v>6</v>
      </c>
      <c r="G12" s="23" t="s">
        <v>368</v>
      </c>
      <c r="H12" s="24">
        <v>153600</v>
      </c>
      <c r="I12" s="25" t="s">
        <v>368</v>
      </c>
      <c r="J12" s="24">
        <v>153600</v>
      </c>
      <c r="K12" s="25" t="s">
        <v>9</v>
      </c>
      <c r="L12" s="35" t="s">
        <v>403</v>
      </c>
      <c r="M12" s="23" t="s">
        <v>108</v>
      </c>
      <c r="N12" s="23">
        <v>2568</v>
      </c>
    </row>
    <row r="13" spans="1:14" s="9" customFormat="1" ht="204.75" customHeight="1" x14ac:dyDescent="0.2">
      <c r="A13" s="40">
        <v>8</v>
      </c>
      <c r="B13" s="22" t="s">
        <v>376</v>
      </c>
      <c r="C13" s="25" t="s">
        <v>359</v>
      </c>
      <c r="D13" s="37">
        <v>150000</v>
      </c>
      <c r="E13" s="37">
        <v>150000</v>
      </c>
      <c r="F13" s="23" t="s">
        <v>6</v>
      </c>
      <c r="G13" s="23" t="s">
        <v>369</v>
      </c>
      <c r="H13" s="24">
        <v>150000</v>
      </c>
      <c r="I13" s="25" t="s">
        <v>369</v>
      </c>
      <c r="J13" s="24">
        <v>150000</v>
      </c>
      <c r="K13" s="25" t="s">
        <v>9</v>
      </c>
      <c r="L13" s="35" t="s">
        <v>404</v>
      </c>
      <c r="M13" s="23" t="s">
        <v>108</v>
      </c>
      <c r="N13" s="23">
        <v>2568</v>
      </c>
    </row>
    <row r="14" spans="1:14" s="9" customFormat="1" ht="204.75" customHeight="1" x14ac:dyDescent="0.2">
      <c r="A14" s="40">
        <v>9</v>
      </c>
      <c r="B14" s="22" t="s">
        <v>376</v>
      </c>
      <c r="C14" s="25" t="s">
        <v>359</v>
      </c>
      <c r="D14" s="37">
        <v>147600</v>
      </c>
      <c r="E14" s="37">
        <v>147600</v>
      </c>
      <c r="F14" s="23" t="s">
        <v>6</v>
      </c>
      <c r="G14" s="23" t="s">
        <v>370</v>
      </c>
      <c r="H14" s="24">
        <v>147600</v>
      </c>
      <c r="I14" s="25" t="s">
        <v>370</v>
      </c>
      <c r="J14" s="24">
        <v>147600</v>
      </c>
      <c r="K14" s="25" t="s">
        <v>9</v>
      </c>
      <c r="L14" s="35" t="s">
        <v>405</v>
      </c>
      <c r="M14" s="23" t="s">
        <v>108</v>
      </c>
      <c r="N14" s="23">
        <v>2568</v>
      </c>
    </row>
    <row r="15" spans="1:14" s="9" customFormat="1" ht="204.75" customHeight="1" x14ac:dyDescent="0.2">
      <c r="A15" s="40">
        <v>10</v>
      </c>
      <c r="B15" s="22" t="s">
        <v>376</v>
      </c>
      <c r="C15" s="25" t="s">
        <v>360</v>
      </c>
      <c r="D15" s="37">
        <v>144000</v>
      </c>
      <c r="E15" s="37">
        <v>144000</v>
      </c>
      <c r="F15" s="23" t="s">
        <v>6</v>
      </c>
      <c r="G15" s="23" t="s">
        <v>371</v>
      </c>
      <c r="H15" s="24">
        <v>144000</v>
      </c>
      <c r="I15" s="25" t="s">
        <v>371</v>
      </c>
      <c r="J15" s="24">
        <v>144000</v>
      </c>
      <c r="K15" s="25" t="s">
        <v>9</v>
      </c>
      <c r="L15" s="35" t="s">
        <v>406</v>
      </c>
      <c r="M15" s="23" t="s">
        <v>108</v>
      </c>
      <c r="N15" s="23">
        <v>2568</v>
      </c>
    </row>
    <row r="16" spans="1:14" s="9" customFormat="1" ht="204.75" customHeight="1" x14ac:dyDescent="0.2">
      <c r="A16" s="40">
        <v>11</v>
      </c>
      <c r="B16" s="22" t="s">
        <v>376</v>
      </c>
      <c r="C16" s="25" t="s">
        <v>360</v>
      </c>
      <c r="D16" s="37">
        <v>144000</v>
      </c>
      <c r="E16" s="37">
        <v>144000</v>
      </c>
      <c r="F16" s="23" t="s">
        <v>6</v>
      </c>
      <c r="G16" s="23" t="s">
        <v>372</v>
      </c>
      <c r="H16" s="24">
        <v>144000</v>
      </c>
      <c r="I16" s="25" t="s">
        <v>372</v>
      </c>
      <c r="J16" s="24">
        <v>144000</v>
      </c>
      <c r="K16" s="25" t="s">
        <v>9</v>
      </c>
      <c r="L16" s="35" t="s">
        <v>407</v>
      </c>
      <c r="M16" s="23" t="s">
        <v>108</v>
      </c>
      <c r="N16" s="23">
        <v>2568</v>
      </c>
    </row>
    <row r="17" spans="1:14" s="9" customFormat="1" ht="204.75" customHeight="1" x14ac:dyDescent="0.2">
      <c r="A17" s="40">
        <v>12</v>
      </c>
      <c r="B17" s="22" t="s">
        <v>376</v>
      </c>
      <c r="C17" s="25" t="s">
        <v>361</v>
      </c>
      <c r="D17" s="37">
        <v>123600</v>
      </c>
      <c r="E17" s="37">
        <v>123600</v>
      </c>
      <c r="F17" s="23" t="s">
        <v>6</v>
      </c>
      <c r="G17" s="23" t="s">
        <v>373</v>
      </c>
      <c r="H17" s="24">
        <v>123600</v>
      </c>
      <c r="I17" s="25" t="s">
        <v>373</v>
      </c>
      <c r="J17" s="24">
        <v>123600</v>
      </c>
      <c r="K17" s="25" t="s">
        <v>9</v>
      </c>
      <c r="L17" s="35" t="s">
        <v>408</v>
      </c>
      <c r="M17" s="23" t="s">
        <v>108</v>
      </c>
      <c r="N17" s="23">
        <v>2568</v>
      </c>
    </row>
    <row r="18" spans="1:14" s="9" customFormat="1" ht="204.75" customHeight="1" x14ac:dyDescent="0.2">
      <c r="A18" s="40">
        <v>13</v>
      </c>
      <c r="B18" s="22" t="s">
        <v>376</v>
      </c>
      <c r="C18" s="25" t="s">
        <v>361</v>
      </c>
      <c r="D18" s="37">
        <v>90000</v>
      </c>
      <c r="E18" s="37">
        <v>90000</v>
      </c>
      <c r="F18" s="23" t="s">
        <v>6</v>
      </c>
      <c r="G18" s="23" t="s">
        <v>374</v>
      </c>
      <c r="H18" s="24">
        <v>90000</v>
      </c>
      <c r="I18" s="25" t="s">
        <v>374</v>
      </c>
      <c r="J18" s="24">
        <v>90000</v>
      </c>
      <c r="K18" s="25" t="s">
        <v>9</v>
      </c>
      <c r="L18" s="35" t="s">
        <v>409</v>
      </c>
      <c r="M18" s="23" t="s">
        <v>108</v>
      </c>
      <c r="N18" s="23">
        <v>2568</v>
      </c>
    </row>
    <row r="19" spans="1:14" s="9" customFormat="1" ht="204.75" customHeight="1" x14ac:dyDescent="0.2">
      <c r="A19" s="40">
        <v>14</v>
      </c>
      <c r="B19" s="22" t="s">
        <v>376</v>
      </c>
      <c r="C19" s="25" t="s">
        <v>414</v>
      </c>
      <c r="D19" s="37">
        <v>180000</v>
      </c>
      <c r="E19" s="37">
        <v>180000</v>
      </c>
      <c r="F19" s="23" t="s">
        <v>6</v>
      </c>
      <c r="G19" s="23" t="s">
        <v>412</v>
      </c>
      <c r="H19" s="24">
        <v>180000</v>
      </c>
      <c r="I19" s="23" t="s">
        <v>412</v>
      </c>
      <c r="J19" s="24">
        <v>180000</v>
      </c>
      <c r="K19" s="25" t="s">
        <v>9</v>
      </c>
      <c r="L19" s="35" t="s">
        <v>410</v>
      </c>
      <c r="M19" s="23" t="s">
        <v>108</v>
      </c>
      <c r="N19" s="23">
        <v>2568</v>
      </c>
    </row>
    <row r="20" spans="1:14" s="9" customFormat="1" ht="204.75" customHeight="1" x14ac:dyDescent="0.2">
      <c r="A20" s="40">
        <v>15</v>
      </c>
      <c r="B20" s="22" t="s">
        <v>376</v>
      </c>
      <c r="C20" s="25" t="s">
        <v>414</v>
      </c>
      <c r="D20" s="37">
        <v>180000</v>
      </c>
      <c r="E20" s="37">
        <v>180000</v>
      </c>
      <c r="F20" s="23" t="s">
        <v>6</v>
      </c>
      <c r="G20" s="23" t="s">
        <v>413</v>
      </c>
      <c r="H20" s="24">
        <v>180000</v>
      </c>
      <c r="I20" s="23" t="s">
        <v>413</v>
      </c>
      <c r="J20" s="24">
        <v>180000</v>
      </c>
      <c r="K20" s="25" t="s">
        <v>9</v>
      </c>
      <c r="L20" s="35" t="s">
        <v>411</v>
      </c>
      <c r="M20" s="23" t="s">
        <v>108</v>
      </c>
      <c r="N20" s="23">
        <v>2568</v>
      </c>
    </row>
    <row r="21" spans="1:14" s="9" customFormat="1" ht="204.75" customHeight="1" x14ac:dyDescent="0.2">
      <c r="A21" s="40">
        <v>16</v>
      </c>
      <c r="B21" s="22" t="s">
        <v>376</v>
      </c>
      <c r="C21" s="25" t="s">
        <v>415</v>
      </c>
      <c r="D21" s="37">
        <v>12045.63</v>
      </c>
      <c r="E21" s="37">
        <v>12045.63</v>
      </c>
      <c r="F21" s="23" t="s">
        <v>6</v>
      </c>
      <c r="G21" s="23" t="s">
        <v>416</v>
      </c>
      <c r="H21" s="24">
        <v>12045.63</v>
      </c>
      <c r="I21" s="23" t="s">
        <v>416</v>
      </c>
      <c r="J21" s="24">
        <v>12045.63</v>
      </c>
      <c r="K21" s="25" t="s">
        <v>9</v>
      </c>
      <c r="L21" s="35" t="s">
        <v>427</v>
      </c>
      <c r="M21" s="23" t="s">
        <v>108</v>
      </c>
      <c r="N21" s="23">
        <v>2568</v>
      </c>
    </row>
    <row r="22" spans="1:14" s="9" customFormat="1" ht="204.75" customHeight="1" x14ac:dyDescent="0.2">
      <c r="A22" s="40">
        <v>17</v>
      </c>
      <c r="B22" s="22" t="s">
        <v>376</v>
      </c>
      <c r="C22" s="25" t="s">
        <v>417</v>
      </c>
      <c r="D22" s="37">
        <v>10200</v>
      </c>
      <c r="E22" s="37">
        <v>10200</v>
      </c>
      <c r="F22" s="23" t="s">
        <v>6</v>
      </c>
      <c r="G22" s="23" t="s">
        <v>418</v>
      </c>
      <c r="H22" s="24">
        <v>10200</v>
      </c>
      <c r="I22" s="23" t="s">
        <v>418</v>
      </c>
      <c r="J22" s="24">
        <v>10200</v>
      </c>
      <c r="K22" s="25" t="s">
        <v>9</v>
      </c>
      <c r="L22" s="35" t="s">
        <v>426</v>
      </c>
      <c r="M22" s="23" t="s">
        <v>108</v>
      </c>
      <c r="N22" s="23">
        <v>2568</v>
      </c>
    </row>
    <row r="23" spans="1:14" s="9" customFormat="1" ht="204.75" customHeight="1" x14ac:dyDescent="0.2">
      <c r="A23" s="40">
        <v>18</v>
      </c>
      <c r="B23" s="22" t="s">
        <v>376</v>
      </c>
      <c r="C23" s="25" t="s">
        <v>419</v>
      </c>
      <c r="D23" s="37">
        <v>7600</v>
      </c>
      <c r="E23" s="37">
        <v>7600</v>
      </c>
      <c r="F23" s="23" t="s">
        <v>6</v>
      </c>
      <c r="G23" s="23" t="s">
        <v>420</v>
      </c>
      <c r="H23" s="24">
        <v>7600</v>
      </c>
      <c r="I23" s="23" t="s">
        <v>420</v>
      </c>
      <c r="J23" s="24">
        <v>7600</v>
      </c>
      <c r="K23" s="25" t="s">
        <v>9</v>
      </c>
      <c r="L23" s="35" t="s">
        <v>425</v>
      </c>
      <c r="M23" s="23" t="s">
        <v>108</v>
      </c>
      <c r="N23" s="23">
        <v>2568</v>
      </c>
    </row>
    <row r="24" spans="1:14" s="9" customFormat="1" ht="204.75" customHeight="1" x14ac:dyDescent="0.2">
      <c r="A24" s="40">
        <v>19</v>
      </c>
      <c r="B24" s="22" t="s">
        <v>376</v>
      </c>
      <c r="C24" s="25" t="s">
        <v>421</v>
      </c>
      <c r="D24" s="37">
        <v>12800</v>
      </c>
      <c r="E24" s="37">
        <v>12800</v>
      </c>
      <c r="F24" s="23" t="s">
        <v>6</v>
      </c>
      <c r="G24" s="23" t="s">
        <v>422</v>
      </c>
      <c r="H24" s="24">
        <v>12800</v>
      </c>
      <c r="I24" s="23" t="s">
        <v>422</v>
      </c>
      <c r="J24" s="24">
        <v>12800</v>
      </c>
      <c r="K24" s="25" t="s">
        <v>9</v>
      </c>
      <c r="L24" s="33" t="s">
        <v>424</v>
      </c>
      <c r="M24" s="23" t="s">
        <v>108</v>
      </c>
      <c r="N24" s="23">
        <v>2568</v>
      </c>
    </row>
    <row r="25" spans="1:14" s="9" customFormat="1" ht="204.75" customHeight="1" x14ac:dyDescent="0.2">
      <c r="A25" s="40">
        <v>20</v>
      </c>
      <c r="B25" s="22" t="s">
        <v>376</v>
      </c>
      <c r="C25" s="25" t="s">
        <v>417</v>
      </c>
      <c r="D25" s="37">
        <v>5880</v>
      </c>
      <c r="E25" s="37">
        <v>5880</v>
      </c>
      <c r="F25" s="23" t="s">
        <v>6</v>
      </c>
      <c r="G25" s="23" t="s">
        <v>418</v>
      </c>
      <c r="H25" s="24">
        <v>5880</v>
      </c>
      <c r="I25" s="23" t="s">
        <v>418</v>
      </c>
      <c r="J25" s="24">
        <v>5880</v>
      </c>
      <c r="K25" s="25" t="s">
        <v>9</v>
      </c>
      <c r="L25" s="33" t="s">
        <v>423</v>
      </c>
      <c r="M25" s="23" t="s">
        <v>108</v>
      </c>
      <c r="N25" s="23">
        <v>2568</v>
      </c>
    </row>
    <row r="26" spans="1:14" s="9" customFormat="1" ht="204.75" customHeight="1" x14ac:dyDescent="0.2">
      <c r="A26" s="40">
        <v>21</v>
      </c>
      <c r="B26" s="22" t="s">
        <v>376</v>
      </c>
      <c r="C26" s="25" t="s">
        <v>428</v>
      </c>
      <c r="D26" s="57" t="s">
        <v>429</v>
      </c>
      <c r="E26" s="57" t="s">
        <v>429</v>
      </c>
      <c r="F26" s="23" t="s">
        <v>6</v>
      </c>
      <c r="G26" s="23" t="s">
        <v>430</v>
      </c>
      <c r="H26" s="23" t="s">
        <v>429</v>
      </c>
      <c r="I26" s="23" t="s">
        <v>430</v>
      </c>
      <c r="J26" s="23" t="s">
        <v>429</v>
      </c>
      <c r="K26" s="25" t="s">
        <v>9</v>
      </c>
      <c r="L26" s="23" t="s">
        <v>431</v>
      </c>
      <c r="M26" s="23" t="s">
        <v>108</v>
      </c>
      <c r="N26" s="23">
        <v>2568</v>
      </c>
    </row>
    <row r="27" spans="1:14" s="9" customFormat="1" ht="204.75" customHeight="1" x14ac:dyDescent="0.2">
      <c r="A27" s="40">
        <v>22</v>
      </c>
      <c r="B27" s="22" t="s">
        <v>376</v>
      </c>
      <c r="C27" s="25" t="s">
        <v>432</v>
      </c>
      <c r="D27" s="37">
        <v>45600</v>
      </c>
      <c r="E27" s="37">
        <v>45600</v>
      </c>
      <c r="F27" s="23" t="s">
        <v>6</v>
      </c>
      <c r="G27" s="23" t="s">
        <v>435</v>
      </c>
      <c r="H27" s="24">
        <v>45600</v>
      </c>
      <c r="I27" s="23" t="s">
        <v>434</v>
      </c>
      <c r="J27" s="24">
        <v>45600</v>
      </c>
      <c r="K27" s="25" t="s">
        <v>9</v>
      </c>
      <c r="L27" s="33" t="s">
        <v>433</v>
      </c>
      <c r="M27" s="23" t="s">
        <v>108</v>
      </c>
      <c r="N27" s="23">
        <v>2568</v>
      </c>
    </row>
    <row r="28" spans="1:14" s="9" customFormat="1" ht="204.75" customHeight="1" x14ac:dyDescent="0.2">
      <c r="A28" s="40">
        <v>23</v>
      </c>
      <c r="B28" s="22" t="s">
        <v>376</v>
      </c>
      <c r="C28" s="25" t="s">
        <v>444</v>
      </c>
      <c r="D28" s="37">
        <v>19600</v>
      </c>
      <c r="E28" s="37">
        <v>19600</v>
      </c>
      <c r="F28" s="23" t="s">
        <v>6</v>
      </c>
      <c r="G28" s="23" t="s">
        <v>445</v>
      </c>
      <c r="H28" s="24">
        <v>19600</v>
      </c>
      <c r="I28" s="23" t="s">
        <v>445</v>
      </c>
      <c r="J28" s="24">
        <v>19600</v>
      </c>
      <c r="K28" s="25" t="s">
        <v>9</v>
      </c>
      <c r="L28" s="33" t="s">
        <v>446</v>
      </c>
      <c r="M28" s="23" t="s">
        <v>108</v>
      </c>
      <c r="N28" s="23">
        <v>2568</v>
      </c>
    </row>
    <row r="29" spans="1:14" s="9" customFormat="1" ht="204.75" customHeight="1" x14ac:dyDescent="0.2">
      <c r="A29" s="40">
        <v>24</v>
      </c>
      <c r="B29" s="22" t="s">
        <v>376</v>
      </c>
      <c r="C29" s="25" t="s">
        <v>447</v>
      </c>
      <c r="D29" s="37">
        <v>7500</v>
      </c>
      <c r="E29" s="37">
        <v>7500</v>
      </c>
      <c r="F29" s="23" t="s">
        <v>6</v>
      </c>
      <c r="G29" s="23" t="s">
        <v>448</v>
      </c>
      <c r="H29" s="24">
        <v>7500</v>
      </c>
      <c r="I29" s="23" t="s">
        <v>448</v>
      </c>
      <c r="J29" s="24">
        <v>7500</v>
      </c>
      <c r="K29" s="25" t="s">
        <v>9</v>
      </c>
      <c r="L29" s="33" t="s">
        <v>449</v>
      </c>
      <c r="M29" s="23" t="s">
        <v>108</v>
      </c>
      <c r="N29" s="23">
        <v>2568</v>
      </c>
    </row>
    <row r="30" spans="1:14" s="9" customFormat="1" ht="204.75" customHeight="1" x14ac:dyDescent="0.2">
      <c r="A30" s="40">
        <v>25</v>
      </c>
      <c r="B30" s="22" t="s">
        <v>376</v>
      </c>
      <c r="C30" s="25" t="s">
        <v>450</v>
      </c>
      <c r="D30" s="37">
        <v>19600</v>
      </c>
      <c r="E30" s="37">
        <v>19600</v>
      </c>
      <c r="F30" s="23" t="s">
        <v>6</v>
      </c>
      <c r="G30" s="23" t="s">
        <v>445</v>
      </c>
      <c r="H30" s="24">
        <v>19600</v>
      </c>
      <c r="I30" s="24" t="s">
        <v>445</v>
      </c>
      <c r="J30" s="24">
        <v>19600</v>
      </c>
      <c r="K30" s="25" t="s">
        <v>9</v>
      </c>
      <c r="L30" s="33" t="s">
        <v>407</v>
      </c>
      <c r="M30" s="23" t="s">
        <v>108</v>
      </c>
      <c r="N30" s="23">
        <v>2568</v>
      </c>
    </row>
    <row r="31" spans="1:14" s="9" customFormat="1" ht="204.75" customHeight="1" x14ac:dyDescent="0.2">
      <c r="A31" s="40">
        <v>26</v>
      </c>
      <c r="B31" s="22" t="s">
        <v>376</v>
      </c>
      <c r="C31" s="25" t="s">
        <v>451</v>
      </c>
      <c r="D31" s="37">
        <v>7600</v>
      </c>
      <c r="E31" s="37">
        <v>7600</v>
      </c>
      <c r="F31" s="23" t="s">
        <v>6</v>
      </c>
      <c r="G31" s="23" t="s">
        <v>420</v>
      </c>
      <c r="H31" s="24">
        <v>7600</v>
      </c>
      <c r="I31" s="23" t="s">
        <v>420</v>
      </c>
      <c r="J31" s="24">
        <v>7600</v>
      </c>
      <c r="K31" s="25" t="s">
        <v>9</v>
      </c>
      <c r="L31" s="33" t="s">
        <v>425</v>
      </c>
      <c r="M31" s="23" t="s">
        <v>108</v>
      </c>
      <c r="N31" s="23">
        <v>2568</v>
      </c>
    </row>
    <row r="32" spans="1:14" s="9" customFormat="1" ht="204.75" customHeight="1" x14ac:dyDescent="0.2">
      <c r="A32" s="40">
        <v>27</v>
      </c>
      <c r="B32" s="22" t="s">
        <v>376</v>
      </c>
      <c r="C32" s="25" t="s">
        <v>452</v>
      </c>
      <c r="D32" s="37">
        <v>12800</v>
      </c>
      <c r="E32" s="37">
        <v>12800</v>
      </c>
      <c r="F32" s="23" t="s">
        <v>6</v>
      </c>
      <c r="G32" s="23" t="s">
        <v>422</v>
      </c>
      <c r="H32" s="24">
        <v>12800</v>
      </c>
      <c r="I32" s="23" t="s">
        <v>422</v>
      </c>
      <c r="J32" s="24">
        <v>12800</v>
      </c>
      <c r="K32" s="25" t="s">
        <v>9</v>
      </c>
      <c r="L32" s="33" t="s">
        <v>424</v>
      </c>
      <c r="M32" s="23" t="s">
        <v>108</v>
      </c>
      <c r="N32" s="23">
        <v>2568</v>
      </c>
    </row>
    <row r="33" spans="1:14" s="9" customFormat="1" ht="204.75" customHeight="1" x14ac:dyDescent="0.2">
      <c r="A33" s="40">
        <v>28</v>
      </c>
      <c r="B33" s="22" t="s">
        <v>376</v>
      </c>
      <c r="C33" s="25" t="s">
        <v>453</v>
      </c>
      <c r="D33" s="37">
        <v>15450</v>
      </c>
      <c r="E33" s="37">
        <v>15450</v>
      </c>
      <c r="F33" s="23" t="s">
        <v>6</v>
      </c>
      <c r="G33" s="23" t="s">
        <v>420</v>
      </c>
      <c r="H33" s="24">
        <v>15450</v>
      </c>
      <c r="I33" s="23" t="s">
        <v>420</v>
      </c>
      <c r="J33" s="24">
        <v>15450</v>
      </c>
      <c r="K33" s="25" t="s">
        <v>9</v>
      </c>
      <c r="L33" s="33" t="s">
        <v>454</v>
      </c>
      <c r="M33" s="23" t="s">
        <v>108</v>
      </c>
      <c r="N33" s="23">
        <v>2568</v>
      </c>
    </row>
    <row r="34" spans="1:14" s="9" customFormat="1" ht="204.75" customHeight="1" x14ac:dyDescent="0.2">
      <c r="A34" s="40">
        <v>29</v>
      </c>
      <c r="B34" s="22" t="s">
        <v>376</v>
      </c>
      <c r="C34" s="25" t="s">
        <v>455</v>
      </c>
      <c r="D34" s="37">
        <v>19500</v>
      </c>
      <c r="E34" s="37">
        <v>19500</v>
      </c>
      <c r="F34" s="23" t="s">
        <v>6</v>
      </c>
      <c r="G34" s="23" t="s">
        <v>456</v>
      </c>
      <c r="H34" s="24">
        <v>19500</v>
      </c>
      <c r="I34" s="23" t="s">
        <v>456</v>
      </c>
      <c r="J34" s="24">
        <v>19500</v>
      </c>
      <c r="K34" s="25" t="s">
        <v>9</v>
      </c>
      <c r="L34" s="33" t="s">
        <v>457</v>
      </c>
      <c r="M34" s="23" t="s">
        <v>108</v>
      </c>
      <c r="N34" s="23">
        <v>2568</v>
      </c>
    </row>
    <row r="35" spans="1:14" s="9" customFormat="1" ht="204.75" customHeight="1" x14ac:dyDescent="0.2">
      <c r="A35" s="40">
        <v>30</v>
      </c>
      <c r="B35" s="22" t="s">
        <v>376</v>
      </c>
      <c r="C35" s="26" t="s">
        <v>474</v>
      </c>
      <c r="D35" s="37">
        <v>31870</v>
      </c>
      <c r="E35" s="37">
        <v>31870</v>
      </c>
      <c r="F35" s="23" t="s">
        <v>6</v>
      </c>
      <c r="G35" s="24" t="s">
        <v>475</v>
      </c>
      <c r="H35" s="24">
        <v>31870</v>
      </c>
      <c r="I35" s="24" t="s">
        <v>475</v>
      </c>
      <c r="J35" s="24">
        <v>31870</v>
      </c>
      <c r="K35" s="25" t="s">
        <v>9</v>
      </c>
      <c r="L35" s="33" t="s">
        <v>476</v>
      </c>
      <c r="M35" s="23" t="s">
        <v>108</v>
      </c>
      <c r="N35" s="23">
        <v>2568</v>
      </c>
    </row>
    <row r="36" spans="1:14" s="9" customFormat="1" ht="204.75" customHeight="1" x14ac:dyDescent="0.2">
      <c r="A36" s="40">
        <v>31</v>
      </c>
      <c r="B36" s="22" t="s">
        <v>376</v>
      </c>
      <c r="C36" s="26" t="s">
        <v>477</v>
      </c>
      <c r="D36" s="37">
        <v>99780</v>
      </c>
      <c r="E36" s="37">
        <v>99780</v>
      </c>
      <c r="F36" s="23" t="s">
        <v>6</v>
      </c>
      <c r="G36" s="24" t="s">
        <v>478</v>
      </c>
      <c r="H36" s="24">
        <v>99780</v>
      </c>
      <c r="I36" s="24" t="s">
        <v>478</v>
      </c>
      <c r="J36" s="24">
        <v>99780</v>
      </c>
      <c r="K36" s="25" t="s">
        <v>9</v>
      </c>
      <c r="L36" s="33" t="s">
        <v>479</v>
      </c>
      <c r="M36" s="23" t="s">
        <v>108</v>
      </c>
      <c r="N36" s="23">
        <v>2568</v>
      </c>
    </row>
    <row r="37" spans="1:14" s="9" customFormat="1" ht="320.25" customHeight="1" x14ac:dyDescent="0.2">
      <c r="A37" s="40">
        <v>32</v>
      </c>
      <c r="B37" s="22" t="s">
        <v>100</v>
      </c>
      <c r="C37" s="25" t="s">
        <v>101</v>
      </c>
      <c r="D37" s="37">
        <v>1920500</v>
      </c>
      <c r="E37" s="37">
        <v>2098833.33</v>
      </c>
      <c r="F37" s="23" t="s">
        <v>102</v>
      </c>
      <c r="G37" s="23" t="s">
        <v>103</v>
      </c>
      <c r="H37" s="26" t="s">
        <v>103</v>
      </c>
      <c r="I37" s="23" t="s">
        <v>104</v>
      </c>
      <c r="J37" s="24">
        <v>1895000</v>
      </c>
      <c r="K37" s="25" t="s">
        <v>106</v>
      </c>
      <c r="L37" s="32" t="s">
        <v>107</v>
      </c>
      <c r="M37" s="23" t="s">
        <v>108</v>
      </c>
      <c r="N37" s="23">
        <v>2568</v>
      </c>
    </row>
    <row r="38" spans="1:14" ht="45.75" customHeight="1" x14ac:dyDescent="0.2">
      <c r="B38" s="41"/>
      <c r="C38" s="42"/>
      <c r="D38" s="42"/>
      <c r="E38" s="42"/>
      <c r="F38" s="43"/>
      <c r="G38" s="43"/>
      <c r="H38" s="56"/>
      <c r="I38" s="43"/>
      <c r="J38" s="56">
        <f>SUBTOTAL(109,Form_Responses4[ราคาที่ตกลงจ้าง])</f>
        <v>4396025.63</v>
      </c>
      <c r="K38" s="42"/>
      <c r="L38" s="44"/>
      <c r="M38" s="43"/>
      <c r="N38" s="43"/>
    </row>
  </sheetData>
  <mergeCells count="3">
    <mergeCell ref="B2:N2"/>
    <mergeCell ref="B3:N3"/>
    <mergeCell ref="B1:N1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EEB2C-3BE7-4349-9AD3-E3108134F9E0}">
  <sheetPr>
    <outlinePr summaryBelow="0" summaryRight="0"/>
  </sheetPr>
  <dimension ref="A1:N17"/>
  <sheetViews>
    <sheetView zoomScale="40" zoomScaleNormal="40" workbookViewId="0">
      <pane ySplit="5" topLeftCell="A15" activePane="bottomLeft" state="frozen"/>
      <selection pane="bottomLeft" activeCell="D5" sqref="D5:E5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5" width="30.85546875" style="1" customWidth="1"/>
    <col min="6" max="6" width="38.85546875" style="6" customWidth="1"/>
    <col min="7" max="7" width="45.28515625" style="6" customWidth="1"/>
    <col min="8" max="8" width="58.28515625" style="16" customWidth="1"/>
    <col min="9" max="9" width="42.7109375" style="6" customWidth="1"/>
    <col min="10" max="10" width="22.7109375" style="16" customWidth="1"/>
    <col min="11" max="11" width="40.85546875" style="12" customWidth="1"/>
    <col min="12" max="12" width="22" style="30" customWidth="1"/>
    <col min="13" max="13" width="18.85546875" style="6" customWidth="1"/>
    <col min="14" max="14" width="22.7109375" style="6" customWidth="1"/>
    <col min="15" max="20" width="18.85546875" customWidth="1"/>
  </cols>
  <sheetData>
    <row r="1" spans="1:14" ht="61.5" customHeight="1" x14ac:dyDescent="0.2">
      <c r="B1" s="58" t="s">
        <v>838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61.5" customHeight="1" x14ac:dyDescent="0.2">
      <c r="B2" s="59" t="s">
        <v>841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61.5" customHeight="1" x14ac:dyDescent="0.2">
      <c r="B3" s="59" t="s">
        <v>839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ht="75.75" customHeight="1" x14ac:dyDescent="0.2"/>
    <row r="5" spans="1:14" s="29" customFormat="1" ht="99" customHeight="1" x14ac:dyDescent="0.2">
      <c r="A5" s="39" t="s">
        <v>852</v>
      </c>
      <c r="B5" s="27" t="s">
        <v>0</v>
      </c>
      <c r="C5" s="27" t="s">
        <v>292</v>
      </c>
      <c r="D5" s="27" t="s">
        <v>859</v>
      </c>
      <c r="E5" s="27" t="s">
        <v>860</v>
      </c>
      <c r="F5" s="27" t="s">
        <v>293</v>
      </c>
      <c r="G5" s="27" t="s">
        <v>294</v>
      </c>
      <c r="H5" s="28" t="s">
        <v>295</v>
      </c>
      <c r="I5" s="27" t="s">
        <v>296</v>
      </c>
      <c r="J5" s="28" t="s">
        <v>297</v>
      </c>
      <c r="K5" s="27" t="s">
        <v>298</v>
      </c>
      <c r="L5" s="31" t="s">
        <v>1</v>
      </c>
      <c r="M5" s="27" t="s">
        <v>2</v>
      </c>
      <c r="N5" s="27" t="s">
        <v>3</v>
      </c>
    </row>
    <row r="6" spans="1:14" s="9" customFormat="1" ht="204.75" customHeight="1" x14ac:dyDescent="0.2">
      <c r="A6" s="40">
        <v>1</v>
      </c>
      <c r="B6" s="22" t="s">
        <v>376</v>
      </c>
      <c r="C6" s="25" t="s">
        <v>439</v>
      </c>
      <c r="D6" s="24">
        <v>178000</v>
      </c>
      <c r="E6" s="24">
        <v>178000</v>
      </c>
      <c r="F6" s="23" t="s">
        <v>6</v>
      </c>
      <c r="G6" s="23" t="s">
        <v>441</v>
      </c>
      <c r="H6" s="24">
        <v>178000</v>
      </c>
      <c r="I6" s="23" t="s">
        <v>441</v>
      </c>
      <c r="J6" s="24">
        <v>178000</v>
      </c>
      <c r="K6" s="25" t="s">
        <v>9</v>
      </c>
      <c r="L6" s="33" t="s">
        <v>440</v>
      </c>
      <c r="M6" s="23" t="s">
        <v>225</v>
      </c>
      <c r="N6" s="23">
        <v>2568</v>
      </c>
    </row>
    <row r="7" spans="1:14" s="9" customFormat="1" ht="204.75" customHeight="1" x14ac:dyDescent="0.2">
      <c r="A7" s="40">
        <v>2</v>
      </c>
      <c r="B7" s="22" t="s">
        <v>376</v>
      </c>
      <c r="C7" s="25" t="s">
        <v>458</v>
      </c>
      <c r="D7" s="24">
        <v>6484.2</v>
      </c>
      <c r="E7" s="24">
        <v>6484.2</v>
      </c>
      <c r="F7" s="23" t="s">
        <v>6</v>
      </c>
      <c r="G7" s="23" t="s">
        <v>416</v>
      </c>
      <c r="H7" s="24">
        <v>6484.2</v>
      </c>
      <c r="I7" s="24" t="s">
        <v>416</v>
      </c>
      <c r="J7" s="24">
        <v>6484.2</v>
      </c>
      <c r="K7" s="25" t="s">
        <v>9</v>
      </c>
      <c r="L7" s="33" t="s">
        <v>459</v>
      </c>
      <c r="M7" s="23" t="s">
        <v>225</v>
      </c>
      <c r="N7" s="23">
        <v>2568</v>
      </c>
    </row>
    <row r="8" spans="1:14" s="9" customFormat="1" ht="204.75" customHeight="1" x14ac:dyDescent="0.2">
      <c r="A8" s="40">
        <v>3</v>
      </c>
      <c r="B8" s="22" t="s">
        <v>376</v>
      </c>
      <c r="C8" s="25" t="s">
        <v>460</v>
      </c>
      <c r="D8" s="24">
        <v>20600</v>
      </c>
      <c r="E8" s="24">
        <v>20600</v>
      </c>
      <c r="F8" s="23" t="s">
        <v>6</v>
      </c>
      <c r="G8" s="23" t="s">
        <v>445</v>
      </c>
      <c r="H8" s="24">
        <v>20600</v>
      </c>
      <c r="I8" s="23" t="s">
        <v>445</v>
      </c>
      <c r="J8" s="24">
        <v>20600</v>
      </c>
      <c r="K8" s="25" t="s">
        <v>9</v>
      </c>
      <c r="L8" s="33" t="s">
        <v>462</v>
      </c>
      <c r="M8" s="23" t="s">
        <v>225</v>
      </c>
      <c r="N8" s="23">
        <v>2568</v>
      </c>
    </row>
    <row r="9" spans="1:14" s="9" customFormat="1" ht="204.75" customHeight="1" x14ac:dyDescent="0.2">
      <c r="A9" s="40">
        <v>4</v>
      </c>
      <c r="B9" s="22" t="s">
        <v>376</v>
      </c>
      <c r="C9" s="26" t="s">
        <v>461</v>
      </c>
      <c r="D9" s="24">
        <v>10080</v>
      </c>
      <c r="E9" s="24">
        <v>10080</v>
      </c>
      <c r="F9" s="23" t="s">
        <v>6</v>
      </c>
      <c r="G9" s="24" t="s">
        <v>463</v>
      </c>
      <c r="H9" s="24">
        <v>10080</v>
      </c>
      <c r="I9" s="24" t="s">
        <v>463</v>
      </c>
      <c r="J9" s="24">
        <v>10080</v>
      </c>
      <c r="K9" s="25" t="s">
        <v>9</v>
      </c>
      <c r="L9" s="33" t="s">
        <v>464</v>
      </c>
      <c r="M9" s="23" t="s">
        <v>225</v>
      </c>
      <c r="N9" s="23">
        <v>2568</v>
      </c>
    </row>
    <row r="10" spans="1:14" s="9" customFormat="1" ht="204.75" customHeight="1" x14ac:dyDescent="0.2">
      <c r="A10" s="40">
        <v>5</v>
      </c>
      <c r="B10" s="22" t="s">
        <v>376</v>
      </c>
      <c r="C10" s="26" t="s">
        <v>465</v>
      </c>
      <c r="D10" s="24">
        <v>12185</v>
      </c>
      <c r="E10" s="24">
        <v>12185</v>
      </c>
      <c r="F10" s="23" t="s">
        <v>6</v>
      </c>
      <c r="G10" s="24" t="s">
        <v>466</v>
      </c>
      <c r="H10" s="24">
        <v>12185</v>
      </c>
      <c r="I10" s="24" t="s">
        <v>466</v>
      </c>
      <c r="J10" s="24">
        <v>12185</v>
      </c>
      <c r="K10" s="25" t="s">
        <v>9</v>
      </c>
      <c r="L10" s="33" t="s">
        <v>467</v>
      </c>
      <c r="M10" s="23" t="s">
        <v>225</v>
      </c>
      <c r="N10" s="23">
        <v>2568</v>
      </c>
    </row>
    <row r="11" spans="1:14" s="9" customFormat="1" ht="204.75" customHeight="1" x14ac:dyDescent="0.2">
      <c r="A11" s="40">
        <v>6</v>
      </c>
      <c r="B11" s="22" t="s">
        <v>376</v>
      </c>
      <c r="C11" s="26" t="s">
        <v>468</v>
      </c>
      <c r="D11" s="24">
        <v>6660</v>
      </c>
      <c r="E11" s="24">
        <v>6660</v>
      </c>
      <c r="F11" s="23" t="s">
        <v>6</v>
      </c>
      <c r="G11" s="24" t="s">
        <v>469</v>
      </c>
      <c r="H11" s="24">
        <v>6660</v>
      </c>
      <c r="I11" s="24" t="s">
        <v>469</v>
      </c>
      <c r="J11" s="24">
        <v>6660</v>
      </c>
      <c r="K11" s="25" t="s">
        <v>9</v>
      </c>
      <c r="L11" s="33" t="s">
        <v>470</v>
      </c>
      <c r="M11" s="23" t="s">
        <v>225</v>
      </c>
      <c r="N11" s="23">
        <v>2568</v>
      </c>
    </row>
    <row r="12" spans="1:14" s="9" customFormat="1" ht="204.75" customHeight="1" x14ac:dyDescent="0.2">
      <c r="A12" s="40">
        <v>7</v>
      </c>
      <c r="B12" s="22" t="s">
        <v>376</v>
      </c>
      <c r="C12" s="26" t="s">
        <v>471</v>
      </c>
      <c r="D12" s="24">
        <v>11200</v>
      </c>
      <c r="E12" s="24">
        <v>11200</v>
      </c>
      <c r="F12" s="23" t="s">
        <v>6</v>
      </c>
      <c r="G12" s="24" t="s">
        <v>472</v>
      </c>
      <c r="H12" s="24">
        <v>11200</v>
      </c>
      <c r="I12" s="24" t="s">
        <v>472</v>
      </c>
      <c r="J12" s="24">
        <v>11200</v>
      </c>
      <c r="K12" s="25" t="s">
        <v>9</v>
      </c>
      <c r="L12" s="33" t="s">
        <v>473</v>
      </c>
      <c r="M12" s="23" t="s">
        <v>225</v>
      </c>
      <c r="N12" s="23">
        <v>2568</v>
      </c>
    </row>
    <row r="13" spans="1:14" s="9" customFormat="1" ht="204.75" customHeight="1" x14ac:dyDescent="0.2">
      <c r="A13" s="40">
        <v>8</v>
      </c>
      <c r="B13" s="22" t="s">
        <v>376</v>
      </c>
      <c r="C13" s="26" t="s">
        <v>480</v>
      </c>
      <c r="D13" s="24">
        <v>6970</v>
      </c>
      <c r="E13" s="24">
        <v>6970</v>
      </c>
      <c r="F13" s="23" t="s">
        <v>6</v>
      </c>
      <c r="G13" s="24" t="s">
        <v>481</v>
      </c>
      <c r="H13" s="24">
        <v>6970</v>
      </c>
      <c r="I13" s="24" t="s">
        <v>481</v>
      </c>
      <c r="J13" s="24">
        <v>6970</v>
      </c>
      <c r="K13" s="25" t="s">
        <v>9</v>
      </c>
      <c r="L13" s="33" t="s">
        <v>482</v>
      </c>
      <c r="M13" s="23" t="s">
        <v>225</v>
      </c>
      <c r="N13" s="23">
        <v>2568</v>
      </c>
    </row>
    <row r="14" spans="1:14" s="9" customFormat="1" ht="204.75" customHeight="1" x14ac:dyDescent="0.2">
      <c r="A14" s="40">
        <v>9</v>
      </c>
      <c r="B14" s="22" t="s">
        <v>376</v>
      </c>
      <c r="C14" s="26" t="s">
        <v>485</v>
      </c>
      <c r="D14" s="24">
        <v>28050</v>
      </c>
      <c r="E14" s="24">
        <v>28050</v>
      </c>
      <c r="F14" s="23" t="s">
        <v>6</v>
      </c>
      <c r="G14" s="24" t="s">
        <v>475</v>
      </c>
      <c r="H14" s="24">
        <v>28050</v>
      </c>
      <c r="I14" s="24" t="s">
        <v>475</v>
      </c>
      <c r="J14" s="24">
        <v>28050</v>
      </c>
      <c r="K14" s="25" t="s">
        <v>9</v>
      </c>
      <c r="L14" s="33" t="s">
        <v>462</v>
      </c>
      <c r="M14" s="23" t="s">
        <v>225</v>
      </c>
      <c r="N14" s="23">
        <v>2568</v>
      </c>
    </row>
    <row r="15" spans="1:14" s="9" customFormat="1" ht="204.75" customHeight="1" x14ac:dyDescent="0.2">
      <c r="A15" s="40">
        <v>10</v>
      </c>
      <c r="B15" s="22" t="s">
        <v>376</v>
      </c>
      <c r="C15" s="26" t="s">
        <v>505</v>
      </c>
      <c r="D15" s="24">
        <v>27500</v>
      </c>
      <c r="E15" s="24">
        <v>27500</v>
      </c>
      <c r="F15" s="23" t="s">
        <v>6</v>
      </c>
      <c r="G15" s="24" t="s">
        <v>508</v>
      </c>
      <c r="H15" s="24">
        <v>27500</v>
      </c>
      <c r="I15" s="24" t="s">
        <v>508</v>
      </c>
      <c r="J15" s="24">
        <v>27500</v>
      </c>
      <c r="K15" s="25" t="s">
        <v>9</v>
      </c>
      <c r="L15" s="33" t="s">
        <v>506</v>
      </c>
      <c r="M15" s="23" t="s">
        <v>225</v>
      </c>
      <c r="N15" s="23">
        <v>2568</v>
      </c>
    </row>
    <row r="16" spans="1:14" s="9" customFormat="1" ht="204.75" customHeight="1" x14ac:dyDescent="0.2">
      <c r="A16" s="40">
        <v>11</v>
      </c>
      <c r="B16" s="22" t="s">
        <v>376</v>
      </c>
      <c r="C16" s="25" t="s">
        <v>356</v>
      </c>
      <c r="D16" s="24">
        <v>45600</v>
      </c>
      <c r="E16" s="24">
        <v>45600</v>
      </c>
      <c r="F16" s="23" t="s">
        <v>6</v>
      </c>
      <c r="G16" s="23" t="s">
        <v>375</v>
      </c>
      <c r="H16" s="24">
        <v>45600</v>
      </c>
      <c r="I16" s="25" t="s">
        <v>375</v>
      </c>
      <c r="J16" s="24">
        <v>45600</v>
      </c>
      <c r="K16" s="25" t="s">
        <v>9</v>
      </c>
      <c r="L16" s="33" t="s">
        <v>396</v>
      </c>
      <c r="M16" s="23" t="s">
        <v>225</v>
      </c>
      <c r="N16" s="23">
        <v>2568</v>
      </c>
    </row>
    <row r="17" spans="2:14" ht="49.5" customHeight="1" x14ac:dyDescent="0.2">
      <c r="B17" s="41"/>
      <c r="C17" s="42"/>
      <c r="D17" s="42"/>
      <c r="E17" s="42"/>
      <c r="F17" s="43"/>
      <c r="G17" s="43"/>
      <c r="H17" s="56"/>
      <c r="I17" s="43"/>
      <c r="J17" s="56">
        <f>SUBTOTAL(109,Form_Responses5[ราคาที่ตกลงจ้าง])</f>
        <v>353329.2</v>
      </c>
      <c r="K17" s="42"/>
      <c r="L17" s="44"/>
      <c r="M17" s="43"/>
      <c r="N17" s="43"/>
    </row>
  </sheetData>
  <mergeCells count="3">
    <mergeCell ref="B1:N1"/>
    <mergeCell ref="B2:N2"/>
    <mergeCell ref="B3:N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45376-7709-4981-88DB-EC92FC450ECB}">
  <sheetPr>
    <outlinePr summaryBelow="0" summaryRight="0"/>
  </sheetPr>
  <dimension ref="A1:N18"/>
  <sheetViews>
    <sheetView topLeftCell="C1" zoomScale="30" zoomScaleNormal="30" workbookViewId="0">
      <pane ySplit="5" topLeftCell="A15" activePane="bottomLeft" state="frozen"/>
      <selection pane="bottomLeft" activeCell="H14" sqref="H14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5" width="36.5703125" style="1" customWidth="1"/>
    <col min="6" max="6" width="38.85546875" style="6" customWidth="1"/>
    <col min="7" max="7" width="45.28515625" style="6" customWidth="1"/>
    <col min="8" max="8" width="58.28515625" style="16" customWidth="1"/>
    <col min="9" max="9" width="42.7109375" style="6" customWidth="1"/>
    <col min="10" max="10" width="22.7109375" style="16" customWidth="1"/>
    <col min="11" max="11" width="40.85546875" style="12" customWidth="1"/>
    <col min="12" max="12" width="22" style="30" customWidth="1"/>
    <col min="13" max="13" width="18.85546875" style="6" customWidth="1"/>
    <col min="14" max="14" width="22.7109375" style="6" customWidth="1"/>
    <col min="15" max="20" width="18.85546875" customWidth="1"/>
  </cols>
  <sheetData>
    <row r="1" spans="1:14" ht="61.5" customHeight="1" x14ac:dyDescent="0.2">
      <c r="B1" s="58" t="s">
        <v>838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61.5" customHeight="1" x14ac:dyDescent="0.2">
      <c r="B2" s="59" t="s">
        <v>842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61.5" customHeight="1" x14ac:dyDescent="0.2">
      <c r="B3" s="59" t="s">
        <v>839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ht="75.75" customHeight="1" x14ac:dyDescent="0.2"/>
    <row r="5" spans="1:14" s="29" customFormat="1" ht="99" customHeight="1" x14ac:dyDescent="0.2">
      <c r="A5" s="39" t="s">
        <v>852</v>
      </c>
      <c r="B5" s="27" t="s">
        <v>0</v>
      </c>
      <c r="C5" s="27" t="s">
        <v>292</v>
      </c>
      <c r="D5" s="27" t="s">
        <v>859</v>
      </c>
      <c r="E5" s="27" t="s">
        <v>860</v>
      </c>
      <c r="F5" s="27" t="s">
        <v>293</v>
      </c>
      <c r="G5" s="27" t="s">
        <v>294</v>
      </c>
      <c r="H5" s="28" t="s">
        <v>295</v>
      </c>
      <c r="I5" s="27" t="s">
        <v>296</v>
      </c>
      <c r="J5" s="28" t="s">
        <v>297</v>
      </c>
      <c r="K5" s="27" t="s">
        <v>298</v>
      </c>
      <c r="L5" s="31" t="s">
        <v>1</v>
      </c>
      <c r="M5" s="27" t="s">
        <v>2</v>
      </c>
      <c r="N5" s="27" t="s">
        <v>3</v>
      </c>
    </row>
    <row r="6" spans="1:14" s="9" customFormat="1" ht="204.75" customHeight="1" x14ac:dyDescent="0.2">
      <c r="A6" s="40">
        <v>1</v>
      </c>
      <c r="B6" s="22" t="s">
        <v>376</v>
      </c>
      <c r="C6" s="25" t="s">
        <v>436</v>
      </c>
      <c r="D6" s="24">
        <v>499000</v>
      </c>
      <c r="E6" s="24">
        <v>499000</v>
      </c>
      <c r="F6" s="23" t="s">
        <v>6</v>
      </c>
      <c r="G6" s="23" t="s">
        <v>437</v>
      </c>
      <c r="H6" s="24">
        <v>499000</v>
      </c>
      <c r="I6" s="23" t="s">
        <v>437</v>
      </c>
      <c r="J6" s="24">
        <v>499000</v>
      </c>
      <c r="K6" s="25" t="s">
        <v>9</v>
      </c>
      <c r="L6" s="33" t="s">
        <v>438</v>
      </c>
      <c r="M6" s="23" t="s">
        <v>62</v>
      </c>
      <c r="N6" s="23">
        <v>2568</v>
      </c>
    </row>
    <row r="7" spans="1:14" s="9" customFormat="1" ht="204.75" customHeight="1" x14ac:dyDescent="0.2">
      <c r="A7" s="40">
        <v>2</v>
      </c>
      <c r="B7" s="22" t="s">
        <v>376</v>
      </c>
      <c r="C7" s="25" t="s">
        <v>442</v>
      </c>
      <c r="D7" s="24">
        <v>499000</v>
      </c>
      <c r="E7" s="24">
        <v>499000</v>
      </c>
      <c r="F7" s="23" t="s">
        <v>6</v>
      </c>
      <c r="G7" s="23" t="s">
        <v>437</v>
      </c>
      <c r="H7" s="24">
        <v>499000</v>
      </c>
      <c r="I7" s="23" t="s">
        <v>437</v>
      </c>
      <c r="J7" s="24">
        <v>499000</v>
      </c>
      <c r="K7" s="25" t="s">
        <v>9</v>
      </c>
      <c r="L7" s="33" t="s">
        <v>443</v>
      </c>
      <c r="M7" s="23" t="s">
        <v>62</v>
      </c>
      <c r="N7" s="23">
        <v>2568</v>
      </c>
    </row>
    <row r="8" spans="1:14" s="9" customFormat="1" ht="204.75" customHeight="1" x14ac:dyDescent="0.2">
      <c r="A8" s="40">
        <v>3</v>
      </c>
      <c r="B8" s="22" t="s">
        <v>376</v>
      </c>
      <c r="C8" s="26" t="s">
        <v>483</v>
      </c>
      <c r="D8" s="24">
        <v>8500</v>
      </c>
      <c r="E8" s="24">
        <v>8500</v>
      </c>
      <c r="F8" s="23" t="s">
        <v>6</v>
      </c>
      <c r="G8" s="24" t="s">
        <v>475</v>
      </c>
      <c r="H8" s="24">
        <v>8500</v>
      </c>
      <c r="I8" s="24" t="s">
        <v>475</v>
      </c>
      <c r="J8" s="24">
        <v>8500</v>
      </c>
      <c r="K8" s="25" t="s">
        <v>9</v>
      </c>
      <c r="L8" s="33" t="s">
        <v>484</v>
      </c>
      <c r="M8" s="23" t="s">
        <v>62</v>
      </c>
      <c r="N8" s="23">
        <v>2568</v>
      </c>
    </row>
    <row r="9" spans="1:14" s="9" customFormat="1" ht="204.75" customHeight="1" x14ac:dyDescent="0.2">
      <c r="A9" s="40">
        <v>4</v>
      </c>
      <c r="B9" s="22" t="s">
        <v>376</v>
      </c>
      <c r="C9" s="26" t="s">
        <v>486</v>
      </c>
      <c r="D9" s="24">
        <v>23900</v>
      </c>
      <c r="E9" s="24">
        <v>23900</v>
      </c>
      <c r="F9" s="23" t="s">
        <v>6</v>
      </c>
      <c r="G9" s="24" t="s">
        <v>487</v>
      </c>
      <c r="H9" s="24">
        <v>23900</v>
      </c>
      <c r="I9" s="24" t="s">
        <v>487</v>
      </c>
      <c r="J9" s="24">
        <v>23900</v>
      </c>
      <c r="K9" s="25" t="s">
        <v>9</v>
      </c>
      <c r="L9" s="33" t="s">
        <v>488</v>
      </c>
      <c r="M9" s="23" t="s">
        <v>62</v>
      </c>
      <c r="N9" s="23">
        <v>2568</v>
      </c>
    </row>
    <row r="10" spans="1:14" s="9" customFormat="1" ht="204.75" customHeight="1" x14ac:dyDescent="0.2">
      <c r="A10" s="40">
        <v>5</v>
      </c>
      <c r="B10" s="22" t="s">
        <v>376</v>
      </c>
      <c r="C10" s="26" t="s">
        <v>489</v>
      </c>
      <c r="D10" s="24">
        <v>22900</v>
      </c>
      <c r="E10" s="24">
        <v>22900</v>
      </c>
      <c r="F10" s="23" t="s">
        <v>6</v>
      </c>
      <c r="G10" s="24" t="s">
        <v>487</v>
      </c>
      <c r="H10" s="24">
        <v>22900</v>
      </c>
      <c r="I10" s="24" t="s">
        <v>487</v>
      </c>
      <c r="J10" s="24">
        <v>22900</v>
      </c>
      <c r="K10" s="25" t="s">
        <v>9</v>
      </c>
      <c r="L10" s="33" t="s">
        <v>490</v>
      </c>
      <c r="M10" s="23" t="s">
        <v>62</v>
      </c>
      <c r="N10" s="23">
        <v>2568</v>
      </c>
    </row>
    <row r="11" spans="1:14" s="9" customFormat="1" ht="204.75" customHeight="1" x14ac:dyDescent="0.2">
      <c r="A11" s="40">
        <v>6</v>
      </c>
      <c r="B11" s="22" t="s">
        <v>376</v>
      </c>
      <c r="C11" s="26" t="s">
        <v>491</v>
      </c>
      <c r="D11" s="24">
        <v>8368</v>
      </c>
      <c r="E11" s="24">
        <v>8368</v>
      </c>
      <c r="F11" s="23" t="s">
        <v>6</v>
      </c>
      <c r="G11" s="24" t="s">
        <v>466</v>
      </c>
      <c r="H11" s="24">
        <v>8368</v>
      </c>
      <c r="I11" s="24" t="s">
        <v>466</v>
      </c>
      <c r="J11" s="24">
        <v>8368</v>
      </c>
      <c r="K11" s="25" t="s">
        <v>9</v>
      </c>
      <c r="L11" s="33" t="s">
        <v>493</v>
      </c>
      <c r="M11" s="23" t="s">
        <v>62</v>
      </c>
      <c r="N11" s="23">
        <v>2568</v>
      </c>
    </row>
    <row r="12" spans="1:14" s="9" customFormat="1" ht="204.75" customHeight="1" x14ac:dyDescent="0.2">
      <c r="A12" s="40">
        <v>7</v>
      </c>
      <c r="B12" s="22" t="s">
        <v>376</v>
      </c>
      <c r="C12" s="26" t="s">
        <v>492</v>
      </c>
      <c r="D12" s="24">
        <v>11100</v>
      </c>
      <c r="E12" s="24">
        <v>11100</v>
      </c>
      <c r="F12" s="23" t="s">
        <v>6</v>
      </c>
      <c r="G12" s="24" t="s">
        <v>494</v>
      </c>
      <c r="H12" s="24">
        <v>11100</v>
      </c>
      <c r="I12" s="24" t="s">
        <v>494</v>
      </c>
      <c r="J12" s="24">
        <v>11100</v>
      </c>
      <c r="K12" s="25" t="s">
        <v>9</v>
      </c>
      <c r="L12" s="33" t="s">
        <v>495</v>
      </c>
      <c r="M12" s="23" t="s">
        <v>62</v>
      </c>
      <c r="N12" s="23">
        <v>2568</v>
      </c>
    </row>
    <row r="13" spans="1:14" s="9" customFormat="1" ht="204.75" customHeight="1" x14ac:dyDescent="0.2">
      <c r="A13" s="40">
        <v>8</v>
      </c>
      <c r="B13" s="22" t="s">
        <v>376</v>
      </c>
      <c r="C13" s="26" t="s">
        <v>496</v>
      </c>
      <c r="D13" s="37" t="s">
        <v>497</v>
      </c>
      <c r="E13" s="37" t="s">
        <v>497</v>
      </c>
      <c r="F13" s="23" t="s">
        <v>6</v>
      </c>
      <c r="G13" s="24" t="s">
        <v>469</v>
      </c>
      <c r="H13" s="37" t="s">
        <v>497</v>
      </c>
      <c r="I13" s="24" t="s">
        <v>469</v>
      </c>
      <c r="J13" s="37" t="s">
        <v>497</v>
      </c>
      <c r="K13" s="25" t="s">
        <v>9</v>
      </c>
      <c r="L13" s="33" t="s">
        <v>498</v>
      </c>
      <c r="M13" s="23" t="s">
        <v>62</v>
      </c>
      <c r="N13" s="23">
        <v>2568</v>
      </c>
    </row>
    <row r="14" spans="1:14" s="9" customFormat="1" ht="204.75" customHeight="1" x14ac:dyDescent="0.2">
      <c r="A14" s="40">
        <v>9</v>
      </c>
      <c r="B14" s="22" t="s">
        <v>376</v>
      </c>
      <c r="C14" s="26" t="s">
        <v>499</v>
      </c>
      <c r="D14" s="24">
        <v>7900</v>
      </c>
      <c r="E14" s="24">
        <v>7900</v>
      </c>
      <c r="F14" s="23" t="s">
        <v>6</v>
      </c>
      <c r="G14" s="24" t="s">
        <v>500</v>
      </c>
      <c r="H14" s="24">
        <v>7900</v>
      </c>
      <c r="I14" s="24" t="s">
        <v>500</v>
      </c>
      <c r="J14" s="24">
        <v>7900</v>
      </c>
      <c r="K14" s="25" t="s">
        <v>9</v>
      </c>
      <c r="L14" s="33" t="s">
        <v>501</v>
      </c>
      <c r="M14" s="23" t="s">
        <v>62</v>
      </c>
      <c r="N14" s="23">
        <v>2568</v>
      </c>
    </row>
    <row r="15" spans="1:14" s="9" customFormat="1" ht="204.75" customHeight="1" x14ac:dyDescent="0.2">
      <c r="A15" s="40">
        <v>10</v>
      </c>
      <c r="B15" s="22" t="s">
        <v>376</v>
      </c>
      <c r="C15" s="26" t="s">
        <v>502</v>
      </c>
      <c r="D15" s="24">
        <v>12800</v>
      </c>
      <c r="E15" s="24">
        <v>12800</v>
      </c>
      <c r="F15" s="23" t="s">
        <v>6</v>
      </c>
      <c r="G15" s="24" t="s">
        <v>503</v>
      </c>
      <c r="H15" s="24">
        <v>12800</v>
      </c>
      <c r="I15" s="24" t="s">
        <v>503</v>
      </c>
      <c r="J15" s="24">
        <v>12800</v>
      </c>
      <c r="K15" s="25" t="s">
        <v>9</v>
      </c>
      <c r="L15" s="33" t="s">
        <v>504</v>
      </c>
      <c r="M15" s="23" t="s">
        <v>62</v>
      </c>
      <c r="N15" s="23">
        <v>2568</v>
      </c>
    </row>
    <row r="16" spans="1:14" s="9" customFormat="1" ht="204.75" customHeight="1" x14ac:dyDescent="0.2">
      <c r="A16" s="40">
        <v>11</v>
      </c>
      <c r="B16" s="22" t="s">
        <v>376</v>
      </c>
      <c r="C16" s="26" t="s">
        <v>519</v>
      </c>
      <c r="D16" s="24">
        <v>21800</v>
      </c>
      <c r="E16" s="24">
        <v>21800</v>
      </c>
      <c r="F16" s="23" t="s">
        <v>6</v>
      </c>
      <c r="G16" s="24" t="s">
        <v>487</v>
      </c>
      <c r="H16" s="24">
        <v>21800</v>
      </c>
      <c r="I16" s="24" t="s">
        <v>487</v>
      </c>
      <c r="J16" s="24">
        <v>21800</v>
      </c>
      <c r="K16" s="25" t="s">
        <v>9</v>
      </c>
      <c r="L16" s="33" t="s">
        <v>520</v>
      </c>
      <c r="M16" s="23" t="s">
        <v>62</v>
      </c>
      <c r="N16" s="23">
        <v>2568</v>
      </c>
    </row>
    <row r="17" spans="1:14" s="9" customFormat="1" ht="204.75" customHeight="1" x14ac:dyDescent="0.2">
      <c r="A17" s="40">
        <v>12</v>
      </c>
      <c r="B17" s="22" t="s">
        <v>41</v>
      </c>
      <c r="C17" s="25" t="s">
        <v>318</v>
      </c>
      <c r="D17" s="24">
        <v>493500</v>
      </c>
      <c r="E17" s="24">
        <v>493500</v>
      </c>
      <c r="F17" s="23" t="s">
        <v>6</v>
      </c>
      <c r="G17" s="23" t="s">
        <v>58</v>
      </c>
      <c r="H17" s="26">
        <v>493500</v>
      </c>
      <c r="I17" s="23" t="s">
        <v>58</v>
      </c>
      <c r="J17" s="24">
        <v>493500</v>
      </c>
      <c r="K17" s="25" t="s">
        <v>60</v>
      </c>
      <c r="L17" s="32" t="s">
        <v>61</v>
      </c>
      <c r="M17" s="23" t="s">
        <v>62</v>
      </c>
      <c r="N17" s="23">
        <v>2568</v>
      </c>
    </row>
    <row r="18" spans="1:14" ht="42" customHeight="1" x14ac:dyDescent="0.2">
      <c r="B18" s="41"/>
      <c r="C18" s="42"/>
      <c r="D18" s="42"/>
      <c r="E18" s="42"/>
      <c r="F18" s="43"/>
      <c r="G18" s="43"/>
      <c r="H18" s="56"/>
      <c r="I18" s="43"/>
      <c r="J18" s="56">
        <f>SUBTOTAL(109,Form_Responses6[ราคาที่ตกลงจ้าง])</f>
        <v>1608768</v>
      </c>
      <c r="K18" s="42"/>
      <c r="L18" s="44"/>
      <c r="M18" s="43"/>
      <c r="N18" s="43"/>
    </row>
  </sheetData>
  <mergeCells count="3">
    <mergeCell ref="B1:N1"/>
    <mergeCell ref="B2:N2"/>
    <mergeCell ref="B3:N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2ED-750B-460B-8D25-CA195F0A69C0}">
  <sheetPr>
    <outlinePr summaryBelow="0" summaryRight="0"/>
  </sheetPr>
  <dimension ref="A1:N25"/>
  <sheetViews>
    <sheetView zoomScale="30" zoomScaleNormal="30" workbookViewId="0">
      <pane ySplit="5" topLeftCell="A19" activePane="bottomLeft" state="frozen"/>
      <selection pane="bottomLeft" activeCell="C23" sqref="C23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5" width="30.5703125" style="1" customWidth="1"/>
    <col min="6" max="6" width="38.85546875" style="6" customWidth="1"/>
    <col min="7" max="7" width="45.28515625" style="6" customWidth="1"/>
    <col min="8" max="8" width="58.28515625" style="16" customWidth="1"/>
    <col min="9" max="9" width="42.7109375" style="6" customWidth="1"/>
    <col min="10" max="10" width="26.5703125" style="16" customWidth="1"/>
    <col min="11" max="11" width="40.85546875" style="12" customWidth="1"/>
    <col min="12" max="12" width="22" style="30" customWidth="1"/>
    <col min="13" max="13" width="18.85546875" style="6" customWidth="1"/>
    <col min="14" max="14" width="22.7109375" style="6" customWidth="1"/>
    <col min="15" max="20" width="18.85546875" customWidth="1"/>
  </cols>
  <sheetData>
    <row r="1" spans="1:14" ht="61.5" customHeight="1" x14ac:dyDescent="0.2">
      <c r="B1" s="58" t="s">
        <v>838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61.5" customHeight="1" x14ac:dyDescent="0.2">
      <c r="B2" s="59" t="s">
        <v>843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61.5" customHeight="1" x14ac:dyDescent="0.2">
      <c r="B3" s="59" t="s">
        <v>839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ht="75.75" customHeight="1" x14ac:dyDescent="0.2"/>
    <row r="5" spans="1:14" s="29" customFormat="1" ht="99" customHeight="1" x14ac:dyDescent="0.2">
      <c r="A5" s="39" t="s">
        <v>852</v>
      </c>
      <c r="B5" s="27" t="s">
        <v>0</v>
      </c>
      <c r="C5" s="27" t="s">
        <v>292</v>
      </c>
      <c r="D5" s="27" t="s">
        <v>859</v>
      </c>
      <c r="E5" s="27" t="s">
        <v>860</v>
      </c>
      <c r="F5" s="27" t="s">
        <v>293</v>
      </c>
      <c r="G5" s="27" t="s">
        <v>294</v>
      </c>
      <c r="H5" s="28" t="s">
        <v>295</v>
      </c>
      <c r="I5" s="27" t="s">
        <v>296</v>
      </c>
      <c r="J5" s="28" t="s">
        <v>297</v>
      </c>
      <c r="K5" s="27" t="s">
        <v>298</v>
      </c>
      <c r="L5" s="31" t="s">
        <v>1</v>
      </c>
      <c r="M5" s="27" t="s">
        <v>2</v>
      </c>
      <c r="N5" s="27" t="s">
        <v>3</v>
      </c>
    </row>
    <row r="6" spans="1:14" s="9" customFormat="1" ht="204.75" customHeight="1" x14ac:dyDescent="0.2">
      <c r="A6" s="40">
        <v>1</v>
      </c>
      <c r="B6" s="22" t="s">
        <v>376</v>
      </c>
      <c r="C6" s="26" t="s">
        <v>417</v>
      </c>
      <c r="D6" s="24">
        <v>12300</v>
      </c>
      <c r="E6" s="24">
        <v>12300</v>
      </c>
      <c r="F6" s="23" t="s">
        <v>6</v>
      </c>
      <c r="G6" s="24" t="s">
        <v>418</v>
      </c>
      <c r="H6" s="24">
        <v>12300</v>
      </c>
      <c r="I6" s="24" t="s">
        <v>418</v>
      </c>
      <c r="J6" s="24">
        <v>12300</v>
      </c>
      <c r="K6" s="25" t="s">
        <v>9</v>
      </c>
      <c r="L6" s="33" t="s">
        <v>507</v>
      </c>
      <c r="M6" s="23" t="s">
        <v>69</v>
      </c>
      <c r="N6" s="23">
        <v>2568</v>
      </c>
    </row>
    <row r="7" spans="1:14" s="9" customFormat="1" ht="204.75" customHeight="1" x14ac:dyDescent="0.2">
      <c r="A7" s="40">
        <v>2</v>
      </c>
      <c r="B7" s="22" t="s">
        <v>376</v>
      </c>
      <c r="C7" s="26" t="s">
        <v>509</v>
      </c>
      <c r="D7" s="24">
        <v>20540</v>
      </c>
      <c r="E7" s="24">
        <v>20540</v>
      </c>
      <c r="F7" s="23" t="s">
        <v>6</v>
      </c>
      <c r="G7" s="24" t="s">
        <v>475</v>
      </c>
      <c r="H7" s="24">
        <v>20540</v>
      </c>
      <c r="I7" s="24" t="s">
        <v>475</v>
      </c>
      <c r="J7" s="24">
        <v>20540</v>
      </c>
      <c r="K7" s="25" t="s">
        <v>9</v>
      </c>
      <c r="L7" s="33" t="s">
        <v>510</v>
      </c>
      <c r="M7" s="23" t="s">
        <v>69</v>
      </c>
      <c r="N7" s="23">
        <v>2568</v>
      </c>
    </row>
    <row r="8" spans="1:14" s="9" customFormat="1" ht="204.75" customHeight="1" x14ac:dyDescent="0.2">
      <c r="A8" s="40">
        <v>3</v>
      </c>
      <c r="B8" s="22" t="s">
        <v>376</v>
      </c>
      <c r="C8" s="26" t="s">
        <v>511</v>
      </c>
      <c r="D8" s="24">
        <v>16000</v>
      </c>
      <c r="E8" s="24">
        <v>16000</v>
      </c>
      <c r="F8" s="23" t="s">
        <v>6</v>
      </c>
      <c r="G8" s="24" t="s">
        <v>469</v>
      </c>
      <c r="H8" s="24">
        <v>16000</v>
      </c>
      <c r="I8" s="24" t="s">
        <v>469</v>
      </c>
      <c r="J8" s="24">
        <v>16000</v>
      </c>
      <c r="K8" s="25" t="s">
        <v>9</v>
      </c>
      <c r="L8" s="33" t="s">
        <v>512</v>
      </c>
      <c r="M8" s="23" t="s">
        <v>69</v>
      </c>
      <c r="N8" s="23">
        <v>2568</v>
      </c>
    </row>
    <row r="9" spans="1:14" s="9" customFormat="1" ht="204.75" customHeight="1" x14ac:dyDescent="0.2">
      <c r="A9" s="40">
        <v>4</v>
      </c>
      <c r="B9" s="22" t="s">
        <v>376</v>
      </c>
      <c r="C9" s="26" t="s">
        <v>513</v>
      </c>
      <c r="D9" s="24">
        <v>21300</v>
      </c>
      <c r="E9" s="24">
        <v>21300</v>
      </c>
      <c r="F9" s="23" t="s">
        <v>6</v>
      </c>
      <c r="G9" s="24" t="s">
        <v>517</v>
      </c>
      <c r="H9" s="24">
        <v>21300</v>
      </c>
      <c r="I9" s="24" t="s">
        <v>517</v>
      </c>
      <c r="J9" s="24">
        <v>21300</v>
      </c>
      <c r="K9" s="25" t="s">
        <v>9</v>
      </c>
      <c r="L9" s="33" t="s">
        <v>515</v>
      </c>
      <c r="M9" s="23" t="s">
        <v>69</v>
      </c>
      <c r="N9" s="23">
        <v>2568</v>
      </c>
    </row>
    <row r="10" spans="1:14" s="9" customFormat="1" ht="204.75" customHeight="1" x14ac:dyDescent="0.2">
      <c r="A10" s="40">
        <v>5</v>
      </c>
      <c r="B10" s="22" t="s">
        <v>376</v>
      </c>
      <c r="C10" s="26" t="s">
        <v>514</v>
      </c>
      <c r="D10" s="24">
        <v>10000</v>
      </c>
      <c r="E10" s="24">
        <v>10000</v>
      </c>
      <c r="F10" s="23" t="s">
        <v>6</v>
      </c>
      <c r="G10" s="24" t="s">
        <v>518</v>
      </c>
      <c r="H10" s="24">
        <v>10000</v>
      </c>
      <c r="I10" s="24" t="s">
        <v>518</v>
      </c>
      <c r="J10" s="24">
        <v>10000</v>
      </c>
      <c r="K10" s="25" t="s">
        <v>9</v>
      </c>
      <c r="L10" s="33" t="s">
        <v>516</v>
      </c>
      <c r="M10" s="23" t="s">
        <v>69</v>
      </c>
      <c r="N10" s="23">
        <v>2568</v>
      </c>
    </row>
    <row r="11" spans="1:14" s="9" customFormat="1" ht="204.75" customHeight="1" x14ac:dyDescent="0.2">
      <c r="A11" s="40">
        <v>6</v>
      </c>
      <c r="B11" s="22" t="s">
        <v>376</v>
      </c>
      <c r="C11" s="26" t="s">
        <v>521</v>
      </c>
      <c r="D11" s="24">
        <v>12800</v>
      </c>
      <c r="E11" s="24">
        <v>12800</v>
      </c>
      <c r="F11" s="23" t="s">
        <v>6</v>
      </c>
      <c r="G11" s="24" t="s">
        <v>522</v>
      </c>
      <c r="H11" s="24">
        <v>12800</v>
      </c>
      <c r="I11" s="24" t="s">
        <v>522</v>
      </c>
      <c r="J11" s="24">
        <v>12800</v>
      </c>
      <c r="K11" s="25" t="s">
        <v>9</v>
      </c>
      <c r="L11" s="33" t="s">
        <v>523</v>
      </c>
      <c r="M11" s="23" t="s">
        <v>69</v>
      </c>
      <c r="N11" s="23">
        <v>2568</v>
      </c>
    </row>
    <row r="12" spans="1:14" s="9" customFormat="1" ht="204.75" customHeight="1" x14ac:dyDescent="0.2">
      <c r="A12" s="40">
        <v>7</v>
      </c>
      <c r="B12" s="22" t="s">
        <v>376</v>
      </c>
      <c r="C12" s="26" t="s">
        <v>524</v>
      </c>
      <c r="D12" s="24">
        <v>23400</v>
      </c>
      <c r="E12" s="24">
        <v>23400</v>
      </c>
      <c r="F12" s="23" t="s">
        <v>6</v>
      </c>
      <c r="G12" s="24" t="s">
        <v>418</v>
      </c>
      <c r="H12" s="24">
        <v>23400</v>
      </c>
      <c r="I12" s="24" t="s">
        <v>418</v>
      </c>
      <c r="J12" s="24">
        <v>23400</v>
      </c>
      <c r="K12" s="25" t="s">
        <v>9</v>
      </c>
      <c r="L12" s="24" t="s">
        <v>525</v>
      </c>
      <c r="M12" s="23" t="s">
        <v>69</v>
      </c>
      <c r="N12" s="23">
        <v>2568</v>
      </c>
    </row>
    <row r="13" spans="1:14" s="9" customFormat="1" ht="204.75" customHeight="1" x14ac:dyDescent="0.2">
      <c r="A13" s="40">
        <v>8</v>
      </c>
      <c r="B13" s="22" t="s">
        <v>376</v>
      </c>
      <c r="C13" s="26" t="s">
        <v>526</v>
      </c>
      <c r="D13" s="24">
        <v>10700</v>
      </c>
      <c r="E13" s="24">
        <v>10700</v>
      </c>
      <c r="F13" s="23" t="s">
        <v>6</v>
      </c>
      <c r="G13" s="24" t="s">
        <v>418</v>
      </c>
      <c r="H13" s="24">
        <v>10700</v>
      </c>
      <c r="I13" s="24" t="s">
        <v>418</v>
      </c>
      <c r="J13" s="24">
        <v>10700</v>
      </c>
      <c r="K13" s="25" t="s">
        <v>9</v>
      </c>
      <c r="L13" s="33" t="s">
        <v>528</v>
      </c>
      <c r="M13" s="23" t="s">
        <v>69</v>
      </c>
      <c r="N13" s="23">
        <v>2568</v>
      </c>
    </row>
    <row r="14" spans="1:14" s="9" customFormat="1" ht="204.75" customHeight="1" x14ac:dyDescent="0.2">
      <c r="A14" s="40">
        <v>9</v>
      </c>
      <c r="B14" s="22" t="s">
        <v>376</v>
      </c>
      <c r="C14" s="26" t="s">
        <v>527</v>
      </c>
      <c r="D14" s="24">
        <v>13551</v>
      </c>
      <c r="E14" s="24">
        <v>13551</v>
      </c>
      <c r="F14" s="23" t="s">
        <v>6</v>
      </c>
      <c r="G14" s="24" t="s">
        <v>469</v>
      </c>
      <c r="H14" s="24">
        <v>13551</v>
      </c>
      <c r="I14" s="24" t="s">
        <v>469</v>
      </c>
      <c r="J14" s="24">
        <v>13551</v>
      </c>
      <c r="K14" s="25" t="s">
        <v>9</v>
      </c>
      <c r="L14" s="33" t="s">
        <v>529</v>
      </c>
      <c r="M14" s="23" t="s">
        <v>69</v>
      </c>
      <c r="N14" s="23">
        <v>2568</v>
      </c>
    </row>
    <row r="15" spans="1:14" s="9" customFormat="1" ht="204.75" customHeight="1" x14ac:dyDescent="0.2">
      <c r="A15" s="40">
        <v>10</v>
      </c>
      <c r="B15" s="22" t="s">
        <v>376</v>
      </c>
      <c r="C15" s="26" t="s">
        <v>530</v>
      </c>
      <c r="D15" s="24">
        <v>10000</v>
      </c>
      <c r="E15" s="24">
        <v>10000</v>
      </c>
      <c r="F15" s="23" t="s">
        <v>6</v>
      </c>
      <c r="G15" s="24" t="s">
        <v>518</v>
      </c>
      <c r="H15" s="24">
        <v>10000</v>
      </c>
      <c r="I15" s="24" t="s">
        <v>518</v>
      </c>
      <c r="J15" s="24">
        <v>10000</v>
      </c>
      <c r="K15" s="25" t="s">
        <v>9</v>
      </c>
      <c r="L15" s="33" t="s">
        <v>531</v>
      </c>
      <c r="M15" s="23" t="s">
        <v>69</v>
      </c>
      <c r="N15" s="23">
        <v>2568</v>
      </c>
    </row>
    <row r="16" spans="1:14" s="9" customFormat="1" ht="204.75" customHeight="1" x14ac:dyDescent="0.2">
      <c r="A16" s="40">
        <v>11</v>
      </c>
      <c r="B16" s="22" t="s">
        <v>376</v>
      </c>
      <c r="C16" s="26" t="s">
        <v>532</v>
      </c>
      <c r="D16" s="24">
        <v>12000</v>
      </c>
      <c r="E16" s="24">
        <v>12000</v>
      </c>
      <c r="F16" s="23" t="s">
        <v>6</v>
      </c>
      <c r="G16" s="24" t="s">
        <v>533</v>
      </c>
      <c r="H16" s="24">
        <v>12000</v>
      </c>
      <c r="I16" s="24" t="s">
        <v>533</v>
      </c>
      <c r="J16" s="24">
        <v>12000</v>
      </c>
      <c r="K16" s="25" t="s">
        <v>9</v>
      </c>
      <c r="L16" s="33" t="s">
        <v>534</v>
      </c>
      <c r="M16" s="23" t="s">
        <v>69</v>
      </c>
      <c r="N16" s="23">
        <v>2568</v>
      </c>
    </row>
    <row r="17" spans="1:14" s="9" customFormat="1" ht="204.75" customHeight="1" x14ac:dyDescent="0.2">
      <c r="A17" s="40">
        <v>12</v>
      </c>
      <c r="B17" s="22" t="s">
        <v>376</v>
      </c>
      <c r="C17" s="26" t="s">
        <v>535</v>
      </c>
      <c r="D17" s="24">
        <v>7850</v>
      </c>
      <c r="E17" s="24">
        <v>7850</v>
      </c>
      <c r="F17" s="23" t="s">
        <v>6</v>
      </c>
      <c r="G17" s="24" t="s">
        <v>500</v>
      </c>
      <c r="H17" s="24">
        <v>7850</v>
      </c>
      <c r="I17" s="24" t="s">
        <v>500</v>
      </c>
      <c r="J17" s="24">
        <v>7850</v>
      </c>
      <c r="K17" s="25" t="s">
        <v>9</v>
      </c>
      <c r="L17" s="33" t="s">
        <v>536</v>
      </c>
      <c r="M17" s="23" t="s">
        <v>69</v>
      </c>
      <c r="N17" s="23">
        <v>2568</v>
      </c>
    </row>
    <row r="18" spans="1:14" s="9" customFormat="1" ht="204.75" customHeight="1" x14ac:dyDescent="0.2">
      <c r="A18" s="40">
        <v>13</v>
      </c>
      <c r="B18" s="22" t="s">
        <v>376</v>
      </c>
      <c r="C18" s="26" t="s">
        <v>537</v>
      </c>
      <c r="D18" s="37" t="s">
        <v>539</v>
      </c>
      <c r="E18" s="37" t="s">
        <v>539</v>
      </c>
      <c r="F18" s="23" t="s">
        <v>6</v>
      </c>
      <c r="G18" s="24" t="s">
        <v>538</v>
      </c>
      <c r="H18" s="37" t="s">
        <v>539</v>
      </c>
      <c r="I18" s="24" t="s">
        <v>538</v>
      </c>
      <c r="J18" s="37" t="s">
        <v>539</v>
      </c>
      <c r="K18" s="25" t="s">
        <v>9</v>
      </c>
      <c r="L18" s="24" t="s">
        <v>540</v>
      </c>
      <c r="M18" s="23" t="s">
        <v>69</v>
      </c>
      <c r="N18" s="23">
        <v>2568</v>
      </c>
    </row>
    <row r="19" spans="1:14" s="9" customFormat="1" ht="204.75" customHeight="1" x14ac:dyDescent="0.2">
      <c r="A19" s="40">
        <v>14</v>
      </c>
      <c r="B19" s="22" t="s">
        <v>376</v>
      </c>
      <c r="C19" s="26" t="s">
        <v>541</v>
      </c>
      <c r="D19" s="24">
        <v>10150</v>
      </c>
      <c r="E19" s="24">
        <v>10150</v>
      </c>
      <c r="F19" s="23" t="s">
        <v>6</v>
      </c>
      <c r="G19" s="24" t="s">
        <v>538</v>
      </c>
      <c r="H19" s="24">
        <v>10150</v>
      </c>
      <c r="I19" s="24" t="s">
        <v>538</v>
      </c>
      <c r="J19" s="24">
        <v>10150</v>
      </c>
      <c r="K19" s="25" t="s">
        <v>9</v>
      </c>
      <c r="L19" s="36" t="s">
        <v>542</v>
      </c>
      <c r="M19" s="23" t="s">
        <v>69</v>
      </c>
      <c r="N19" s="23">
        <v>2568</v>
      </c>
    </row>
    <row r="20" spans="1:14" s="9" customFormat="1" ht="204.75" customHeight="1" x14ac:dyDescent="0.2">
      <c r="A20" s="40">
        <v>15</v>
      </c>
      <c r="B20" s="22" t="s">
        <v>376</v>
      </c>
      <c r="C20" s="26" t="s">
        <v>543</v>
      </c>
      <c r="D20" s="24">
        <v>5400</v>
      </c>
      <c r="E20" s="24">
        <v>5400</v>
      </c>
      <c r="F20" s="23" t="s">
        <v>6</v>
      </c>
      <c r="G20" s="24" t="s">
        <v>418</v>
      </c>
      <c r="H20" s="24">
        <v>5400</v>
      </c>
      <c r="I20" s="24" t="s">
        <v>418</v>
      </c>
      <c r="J20" s="24">
        <v>5400</v>
      </c>
      <c r="K20" s="25" t="s">
        <v>9</v>
      </c>
      <c r="L20" s="36" t="s">
        <v>546</v>
      </c>
      <c r="M20" s="23" t="s">
        <v>69</v>
      </c>
      <c r="N20" s="23">
        <v>2568</v>
      </c>
    </row>
    <row r="21" spans="1:14" s="9" customFormat="1" ht="204.75" customHeight="1" x14ac:dyDescent="0.2">
      <c r="A21" s="40">
        <v>16</v>
      </c>
      <c r="B21" s="22" t="s">
        <v>376</v>
      </c>
      <c r="C21" s="26" t="s">
        <v>544</v>
      </c>
      <c r="D21" s="24">
        <v>6400</v>
      </c>
      <c r="E21" s="24">
        <v>6400</v>
      </c>
      <c r="F21" s="23" t="s">
        <v>6</v>
      </c>
      <c r="G21" s="24" t="s">
        <v>469</v>
      </c>
      <c r="H21" s="24">
        <v>6400</v>
      </c>
      <c r="I21" s="24" t="s">
        <v>469</v>
      </c>
      <c r="J21" s="24">
        <v>6400</v>
      </c>
      <c r="K21" s="25" t="s">
        <v>9</v>
      </c>
      <c r="L21" s="36" t="s">
        <v>547</v>
      </c>
      <c r="M21" s="23" t="s">
        <v>69</v>
      </c>
      <c r="N21" s="23">
        <v>2568</v>
      </c>
    </row>
    <row r="22" spans="1:14" s="9" customFormat="1" ht="204.75" customHeight="1" x14ac:dyDescent="0.2">
      <c r="A22" s="40">
        <v>17</v>
      </c>
      <c r="B22" s="22" t="s">
        <v>376</v>
      </c>
      <c r="C22" s="26" t="s">
        <v>545</v>
      </c>
      <c r="D22" s="24">
        <v>7300</v>
      </c>
      <c r="E22" s="24">
        <v>7300</v>
      </c>
      <c r="F22" s="23" t="s">
        <v>6</v>
      </c>
      <c r="G22" s="24" t="s">
        <v>487</v>
      </c>
      <c r="H22" s="24">
        <v>7300</v>
      </c>
      <c r="I22" s="24" t="s">
        <v>487</v>
      </c>
      <c r="J22" s="24">
        <v>7300</v>
      </c>
      <c r="K22" s="25" t="s">
        <v>9</v>
      </c>
      <c r="L22" s="36" t="s">
        <v>548</v>
      </c>
      <c r="M22" s="23" t="s">
        <v>69</v>
      </c>
      <c r="N22" s="23">
        <v>2568</v>
      </c>
    </row>
    <row r="23" spans="1:14" s="9" customFormat="1" ht="204.75" customHeight="1" x14ac:dyDescent="0.2">
      <c r="A23" s="40">
        <v>18</v>
      </c>
      <c r="B23" s="22" t="s">
        <v>41</v>
      </c>
      <c r="C23" s="25" t="s">
        <v>63</v>
      </c>
      <c r="D23" s="24">
        <v>1449000</v>
      </c>
      <c r="E23" s="24">
        <v>1449000</v>
      </c>
      <c r="F23" s="23" t="s">
        <v>18</v>
      </c>
      <c r="G23" s="23" t="s">
        <v>64</v>
      </c>
      <c r="H23" s="26" t="s">
        <v>306</v>
      </c>
      <c r="I23" s="23" t="s">
        <v>65</v>
      </c>
      <c r="J23" s="24">
        <v>1449000</v>
      </c>
      <c r="K23" s="25" t="s">
        <v>67</v>
      </c>
      <c r="L23" s="32" t="s">
        <v>68</v>
      </c>
      <c r="M23" s="23" t="s">
        <v>69</v>
      </c>
      <c r="N23" s="23">
        <v>2568</v>
      </c>
    </row>
    <row r="24" spans="1:14" s="9" customFormat="1" ht="119.25" customHeight="1" x14ac:dyDescent="0.2">
      <c r="A24" s="40">
        <v>19</v>
      </c>
      <c r="B24" s="22" t="s">
        <v>138</v>
      </c>
      <c r="C24" s="25" t="s">
        <v>327</v>
      </c>
      <c r="D24" s="24">
        <v>330000</v>
      </c>
      <c r="E24" s="24">
        <v>330000</v>
      </c>
      <c r="F24" s="23" t="s">
        <v>6</v>
      </c>
      <c r="G24" s="23" t="s">
        <v>140</v>
      </c>
      <c r="H24" s="24">
        <v>330000</v>
      </c>
      <c r="I24" s="23" t="s">
        <v>140</v>
      </c>
      <c r="J24" s="24">
        <v>330000</v>
      </c>
      <c r="K24" s="25" t="s">
        <v>142</v>
      </c>
      <c r="L24" s="32" t="s">
        <v>147</v>
      </c>
      <c r="M24" s="23" t="s">
        <v>69</v>
      </c>
      <c r="N24" s="23">
        <v>2568</v>
      </c>
    </row>
    <row r="25" spans="1:14" ht="44.25" customHeight="1" x14ac:dyDescent="0.2">
      <c r="B25" s="41"/>
      <c r="C25" s="42"/>
      <c r="D25" s="42"/>
      <c r="E25" s="42"/>
      <c r="F25" s="43"/>
      <c r="G25" s="43"/>
      <c r="H25" s="56"/>
      <c r="I25" s="43"/>
      <c r="J25" s="56">
        <f>SUBTOTAL(109,Form_Responses7[ราคาที่ตกลงจ้าง])</f>
        <v>1978691</v>
      </c>
      <c r="K25" s="42"/>
      <c r="L25" s="44"/>
      <c r="M25" s="43"/>
      <c r="N25" s="43"/>
    </row>
  </sheetData>
  <mergeCells count="3">
    <mergeCell ref="B1:N1"/>
    <mergeCell ref="B2:N2"/>
    <mergeCell ref="B3:N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395C-D9DF-468F-975F-94B9B8A75FE8}">
  <sheetPr>
    <outlinePr summaryBelow="0" summaryRight="0"/>
  </sheetPr>
  <dimension ref="A1:N23"/>
  <sheetViews>
    <sheetView zoomScale="50" zoomScaleNormal="50" workbookViewId="0">
      <pane ySplit="5" topLeftCell="A10" activePane="bottomLeft" state="frozen"/>
      <selection pane="bottomLeft" activeCell="D22" sqref="D22:E22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5" width="35" style="1" customWidth="1"/>
    <col min="6" max="6" width="38.85546875" style="6" customWidth="1"/>
    <col min="7" max="7" width="45.28515625" style="6" customWidth="1"/>
    <col min="8" max="8" width="58.28515625" style="16" customWidth="1"/>
    <col min="9" max="9" width="42.7109375" style="6" customWidth="1"/>
    <col min="10" max="10" width="29.85546875" style="16" customWidth="1"/>
    <col min="11" max="11" width="40.85546875" style="12" customWidth="1"/>
    <col min="12" max="12" width="22" style="30" customWidth="1"/>
    <col min="13" max="13" width="18.85546875" style="6" customWidth="1"/>
    <col min="14" max="14" width="22.7109375" style="6" customWidth="1"/>
    <col min="15" max="20" width="18.85546875" customWidth="1"/>
  </cols>
  <sheetData>
    <row r="1" spans="1:14" ht="61.5" customHeight="1" x14ac:dyDescent="0.2">
      <c r="B1" s="58" t="s">
        <v>838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61.5" customHeight="1" x14ac:dyDescent="0.2">
      <c r="B2" s="59" t="s">
        <v>844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61.5" customHeight="1" x14ac:dyDescent="0.2">
      <c r="B3" s="59" t="s">
        <v>839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ht="75.75" customHeight="1" x14ac:dyDescent="0.2"/>
    <row r="5" spans="1:14" s="29" customFormat="1" ht="99" customHeight="1" x14ac:dyDescent="0.2">
      <c r="A5" s="39" t="s">
        <v>852</v>
      </c>
      <c r="B5" s="27" t="s">
        <v>0</v>
      </c>
      <c r="C5" s="27" t="s">
        <v>292</v>
      </c>
      <c r="D5" s="27" t="s">
        <v>859</v>
      </c>
      <c r="E5" s="27" t="s">
        <v>860</v>
      </c>
      <c r="F5" s="27" t="s">
        <v>293</v>
      </c>
      <c r="G5" s="27" t="s">
        <v>294</v>
      </c>
      <c r="H5" s="28" t="s">
        <v>295</v>
      </c>
      <c r="I5" s="27" t="s">
        <v>296</v>
      </c>
      <c r="J5" s="28" t="s">
        <v>297</v>
      </c>
      <c r="K5" s="27" t="s">
        <v>298</v>
      </c>
      <c r="L5" s="31" t="s">
        <v>1</v>
      </c>
      <c r="M5" s="27" t="s">
        <v>2</v>
      </c>
      <c r="N5" s="27" t="s">
        <v>3</v>
      </c>
    </row>
    <row r="6" spans="1:14" s="9" customFormat="1" ht="204.75" customHeight="1" x14ac:dyDescent="0.2">
      <c r="A6" s="40">
        <v>1</v>
      </c>
      <c r="B6" s="22" t="s">
        <v>376</v>
      </c>
      <c r="C6" s="26" t="s">
        <v>551</v>
      </c>
      <c r="D6" s="24">
        <v>20910</v>
      </c>
      <c r="E6" s="24">
        <v>20910</v>
      </c>
      <c r="F6" s="23" t="s">
        <v>6</v>
      </c>
      <c r="G6" s="23" t="s">
        <v>538</v>
      </c>
      <c r="H6" s="24">
        <v>20910</v>
      </c>
      <c r="I6" s="23" t="s">
        <v>538</v>
      </c>
      <c r="J6" s="24">
        <v>20910</v>
      </c>
      <c r="K6" s="25" t="s">
        <v>9</v>
      </c>
      <c r="L6" s="36" t="s">
        <v>552</v>
      </c>
      <c r="M6" s="23" t="s">
        <v>48</v>
      </c>
      <c r="N6" s="23">
        <v>2568</v>
      </c>
    </row>
    <row r="7" spans="1:14" s="9" customFormat="1" ht="204.75" customHeight="1" x14ac:dyDescent="0.2">
      <c r="A7" s="40">
        <v>2</v>
      </c>
      <c r="B7" s="22" t="s">
        <v>376</v>
      </c>
      <c r="C7" s="26" t="s">
        <v>553</v>
      </c>
      <c r="D7" s="24">
        <v>82861.87</v>
      </c>
      <c r="E7" s="24">
        <v>82861.87</v>
      </c>
      <c r="F7" s="23" t="s">
        <v>6</v>
      </c>
      <c r="G7" s="23" t="s">
        <v>554</v>
      </c>
      <c r="H7" s="24">
        <v>82861.87</v>
      </c>
      <c r="I7" s="23" t="s">
        <v>554</v>
      </c>
      <c r="J7" s="24">
        <v>82861.87</v>
      </c>
      <c r="K7" s="25" t="s">
        <v>9</v>
      </c>
      <c r="L7" s="36" t="s">
        <v>555</v>
      </c>
      <c r="M7" s="23" t="s">
        <v>48</v>
      </c>
      <c r="N7" s="23">
        <v>2568</v>
      </c>
    </row>
    <row r="8" spans="1:14" s="9" customFormat="1" ht="204.75" customHeight="1" x14ac:dyDescent="0.2">
      <c r="A8" s="40">
        <v>3</v>
      </c>
      <c r="B8" s="22" t="s">
        <v>376</v>
      </c>
      <c r="C8" s="26" t="s">
        <v>556</v>
      </c>
      <c r="D8" s="37" t="s">
        <v>559</v>
      </c>
      <c r="E8" s="37" t="s">
        <v>559</v>
      </c>
      <c r="F8" s="23" t="s">
        <v>6</v>
      </c>
      <c r="G8" s="24" t="s">
        <v>418</v>
      </c>
      <c r="H8" s="37" t="s">
        <v>559</v>
      </c>
      <c r="I8" s="24" t="s">
        <v>418</v>
      </c>
      <c r="J8" s="37" t="s">
        <v>559</v>
      </c>
      <c r="K8" s="25" t="s">
        <v>9</v>
      </c>
      <c r="L8" s="36" t="s">
        <v>561</v>
      </c>
      <c r="M8" s="23" t="s">
        <v>48</v>
      </c>
      <c r="N8" s="23">
        <v>2568</v>
      </c>
    </row>
    <row r="9" spans="1:14" s="9" customFormat="1" ht="204.75" customHeight="1" x14ac:dyDescent="0.2">
      <c r="A9" s="40">
        <v>4</v>
      </c>
      <c r="B9" s="22" t="s">
        <v>376</v>
      </c>
      <c r="C9" s="26" t="s">
        <v>557</v>
      </c>
      <c r="D9" s="24">
        <v>11461</v>
      </c>
      <c r="E9" s="24">
        <v>11461</v>
      </c>
      <c r="F9" s="23" t="s">
        <v>6</v>
      </c>
      <c r="G9" s="24" t="s">
        <v>466</v>
      </c>
      <c r="H9" s="24">
        <v>11461</v>
      </c>
      <c r="I9" s="24" t="s">
        <v>466</v>
      </c>
      <c r="J9" s="24">
        <v>11461</v>
      </c>
      <c r="K9" s="25" t="s">
        <v>9</v>
      </c>
      <c r="L9" s="36" t="s">
        <v>562</v>
      </c>
      <c r="M9" s="23" t="s">
        <v>48</v>
      </c>
      <c r="N9" s="23">
        <v>2568</v>
      </c>
    </row>
    <row r="10" spans="1:14" s="9" customFormat="1" ht="204.75" customHeight="1" x14ac:dyDescent="0.2">
      <c r="A10" s="40">
        <v>5</v>
      </c>
      <c r="B10" s="22" t="s">
        <v>376</v>
      </c>
      <c r="C10" s="26" t="s">
        <v>558</v>
      </c>
      <c r="D10" s="24">
        <v>21000</v>
      </c>
      <c r="E10" s="24">
        <v>21000</v>
      </c>
      <c r="F10" s="23" t="s">
        <v>6</v>
      </c>
      <c r="G10" s="24" t="s">
        <v>560</v>
      </c>
      <c r="H10" s="24">
        <v>21000</v>
      </c>
      <c r="I10" s="24" t="s">
        <v>560</v>
      </c>
      <c r="J10" s="24">
        <v>21000</v>
      </c>
      <c r="K10" s="25" t="s">
        <v>9</v>
      </c>
      <c r="L10" s="36" t="s">
        <v>563</v>
      </c>
      <c r="M10" s="23" t="s">
        <v>48</v>
      </c>
      <c r="N10" s="23">
        <v>2568</v>
      </c>
    </row>
    <row r="11" spans="1:14" s="9" customFormat="1" ht="204.75" customHeight="1" x14ac:dyDescent="0.2">
      <c r="A11" s="40">
        <v>6</v>
      </c>
      <c r="B11" s="22" t="s">
        <v>376</v>
      </c>
      <c r="C11" s="26" t="s">
        <v>564</v>
      </c>
      <c r="D11" s="24">
        <v>14100</v>
      </c>
      <c r="E11" s="24">
        <v>14100</v>
      </c>
      <c r="F11" s="23" t="s">
        <v>6</v>
      </c>
      <c r="G11" s="24" t="s">
        <v>456</v>
      </c>
      <c r="H11" s="24">
        <v>14100</v>
      </c>
      <c r="I11" s="24" t="s">
        <v>456</v>
      </c>
      <c r="J11" s="24">
        <v>14100</v>
      </c>
      <c r="K11" s="25" t="s">
        <v>9</v>
      </c>
      <c r="L11" s="36" t="s">
        <v>567</v>
      </c>
      <c r="M11" s="23" t="s">
        <v>48</v>
      </c>
      <c r="N11" s="23">
        <v>2568</v>
      </c>
    </row>
    <row r="12" spans="1:14" s="9" customFormat="1" ht="204.75" customHeight="1" x14ac:dyDescent="0.2">
      <c r="A12" s="40">
        <v>7</v>
      </c>
      <c r="B12" s="22" t="s">
        <v>376</v>
      </c>
      <c r="C12" s="26" t="s">
        <v>565</v>
      </c>
      <c r="D12" s="24">
        <v>7300</v>
      </c>
      <c r="E12" s="24">
        <v>7300</v>
      </c>
      <c r="F12" s="23" t="s">
        <v>6</v>
      </c>
      <c r="G12" s="24" t="s">
        <v>420</v>
      </c>
      <c r="H12" s="24">
        <v>7300</v>
      </c>
      <c r="I12" s="24" t="s">
        <v>420</v>
      </c>
      <c r="J12" s="24">
        <v>7300</v>
      </c>
      <c r="K12" s="25" t="s">
        <v>9</v>
      </c>
      <c r="L12" s="36" t="s">
        <v>566</v>
      </c>
      <c r="M12" s="23" t="s">
        <v>48</v>
      </c>
      <c r="N12" s="23">
        <v>2568</v>
      </c>
    </row>
    <row r="13" spans="1:14" s="9" customFormat="1" ht="204.75" customHeight="1" x14ac:dyDescent="0.2">
      <c r="A13" s="40">
        <v>8</v>
      </c>
      <c r="B13" s="22" t="s">
        <v>376</v>
      </c>
      <c r="C13" s="26" t="s">
        <v>568</v>
      </c>
      <c r="D13" s="24">
        <v>24930</v>
      </c>
      <c r="E13" s="24">
        <v>24930</v>
      </c>
      <c r="F13" s="23" t="s">
        <v>6</v>
      </c>
      <c r="G13" s="24" t="s">
        <v>475</v>
      </c>
      <c r="H13" s="24">
        <v>24930</v>
      </c>
      <c r="I13" s="24" t="s">
        <v>475</v>
      </c>
      <c r="J13" s="24">
        <v>24930</v>
      </c>
      <c r="K13" s="25" t="s">
        <v>9</v>
      </c>
      <c r="L13" s="36" t="s">
        <v>569</v>
      </c>
      <c r="M13" s="23" t="s">
        <v>48</v>
      </c>
      <c r="N13" s="23">
        <v>2568</v>
      </c>
    </row>
    <row r="14" spans="1:14" s="9" customFormat="1" ht="204.75" customHeight="1" x14ac:dyDescent="0.2">
      <c r="A14" s="40">
        <v>9</v>
      </c>
      <c r="B14" s="22" t="s">
        <v>376</v>
      </c>
      <c r="C14" s="26" t="s">
        <v>570</v>
      </c>
      <c r="D14" s="24">
        <v>39987.4</v>
      </c>
      <c r="E14" s="24">
        <v>39987.4</v>
      </c>
      <c r="F14" s="23" t="s">
        <v>6</v>
      </c>
      <c r="G14" s="24" t="s">
        <v>475</v>
      </c>
      <c r="H14" s="24">
        <v>39987.4</v>
      </c>
      <c r="I14" s="24" t="s">
        <v>475</v>
      </c>
      <c r="J14" s="24">
        <v>39987.4</v>
      </c>
      <c r="K14" s="25" t="s">
        <v>9</v>
      </c>
      <c r="L14" s="36" t="s">
        <v>574</v>
      </c>
      <c r="M14" s="23" t="s">
        <v>48</v>
      </c>
      <c r="N14" s="23">
        <v>2568</v>
      </c>
    </row>
    <row r="15" spans="1:14" s="9" customFormat="1" ht="204.75" customHeight="1" x14ac:dyDescent="0.2">
      <c r="A15" s="40">
        <v>10</v>
      </c>
      <c r="B15" s="22" t="s">
        <v>376</v>
      </c>
      <c r="C15" s="26" t="s">
        <v>571</v>
      </c>
      <c r="D15" s="24">
        <v>65600</v>
      </c>
      <c r="E15" s="24">
        <v>65600</v>
      </c>
      <c r="F15" s="23" t="s">
        <v>6</v>
      </c>
      <c r="G15" s="24" t="s">
        <v>572</v>
      </c>
      <c r="H15" s="24">
        <v>65600</v>
      </c>
      <c r="I15" s="24" t="s">
        <v>572</v>
      </c>
      <c r="J15" s="24">
        <v>65600</v>
      </c>
      <c r="K15" s="25" t="s">
        <v>9</v>
      </c>
      <c r="L15" s="36" t="s">
        <v>573</v>
      </c>
      <c r="M15" s="23" t="s">
        <v>48</v>
      </c>
      <c r="N15" s="23">
        <v>2568</v>
      </c>
    </row>
    <row r="16" spans="1:14" s="9" customFormat="1" ht="204.75" customHeight="1" x14ac:dyDescent="0.2">
      <c r="A16" s="40">
        <v>11</v>
      </c>
      <c r="B16" s="22" t="s">
        <v>376</v>
      </c>
      <c r="C16" s="26" t="s">
        <v>585</v>
      </c>
      <c r="D16" s="24">
        <v>7552.06</v>
      </c>
      <c r="E16" s="24">
        <v>7552.06</v>
      </c>
      <c r="F16" s="23" t="s">
        <v>6</v>
      </c>
      <c r="G16" s="24" t="s">
        <v>416</v>
      </c>
      <c r="H16" s="24">
        <v>7552.06</v>
      </c>
      <c r="I16" s="24" t="s">
        <v>416</v>
      </c>
      <c r="J16" s="24">
        <v>7552.06</v>
      </c>
      <c r="K16" s="25" t="s">
        <v>9</v>
      </c>
      <c r="L16" s="36" t="s">
        <v>588</v>
      </c>
      <c r="M16" s="23" t="s">
        <v>48</v>
      </c>
      <c r="N16" s="23">
        <v>2568</v>
      </c>
    </row>
    <row r="17" spans="1:14" s="9" customFormat="1" ht="204.75" customHeight="1" x14ac:dyDescent="0.2">
      <c r="A17" s="40">
        <v>12</v>
      </c>
      <c r="B17" s="22" t="s">
        <v>376</v>
      </c>
      <c r="C17" s="26" t="s">
        <v>590</v>
      </c>
      <c r="D17" s="37">
        <v>29870</v>
      </c>
      <c r="E17" s="37">
        <v>29870</v>
      </c>
      <c r="F17" s="23" t="s">
        <v>6</v>
      </c>
      <c r="G17" s="24" t="s">
        <v>475</v>
      </c>
      <c r="H17" s="37">
        <v>29870</v>
      </c>
      <c r="I17" s="24" t="s">
        <v>475</v>
      </c>
      <c r="J17" s="37">
        <v>29870</v>
      </c>
      <c r="K17" s="25" t="s">
        <v>9</v>
      </c>
      <c r="L17" s="36" t="s">
        <v>595</v>
      </c>
      <c r="M17" s="23" t="s">
        <v>48</v>
      </c>
      <c r="N17" s="23">
        <v>2568</v>
      </c>
    </row>
    <row r="18" spans="1:14" s="9" customFormat="1" ht="119.25" customHeight="1" x14ac:dyDescent="0.2">
      <c r="A18" s="40">
        <v>13</v>
      </c>
      <c r="B18" s="22" t="s">
        <v>138</v>
      </c>
      <c r="C18" s="25" t="s">
        <v>139</v>
      </c>
      <c r="D18" s="24">
        <v>60000</v>
      </c>
      <c r="E18" s="24">
        <v>60000</v>
      </c>
      <c r="F18" s="23" t="s">
        <v>6</v>
      </c>
      <c r="G18" s="23" t="s">
        <v>140</v>
      </c>
      <c r="H18" s="24">
        <v>60000</v>
      </c>
      <c r="I18" s="23" t="s">
        <v>140</v>
      </c>
      <c r="J18" s="24">
        <v>60000</v>
      </c>
      <c r="K18" s="25" t="s">
        <v>142</v>
      </c>
      <c r="L18" s="32" t="s">
        <v>143</v>
      </c>
      <c r="M18" s="23" t="s">
        <v>48</v>
      </c>
      <c r="N18" s="23">
        <v>2568</v>
      </c>
    </row>
    <row r="19" spans="1:14" s="9" customFormat="1" ht="119.25" customHeight="1" x14ac:dyDescent="0.2">
      <c r="A19" s="40">
        <v>14</v>
      </c>
      <c r="B19" s="22" t="s">
        <v>41</v>
      </c>
      <c r="C19" s="25" t="s">
        <v>319</v>
      </c>
      <c r="D19" s="24">
        <v>1268000</v>
      </c>
      <c r="E19" s="24">
        <v>1268000</v>
      </c>
      <c r="F19" s="23" t="s">
        <v>70</v>
      </c>
      <c r="G19" s="23" t="s">
        <v>71</v>
      </c>
      <c r="H19" s="24">
        <v>1269000</v>
      </c>
      <c r="I19" s="23" t="s">
        <v>71</v>
      </c>
      <c r="J19" s="24">
        <v>1268000</v>
      </c>
      <c r="K19" s="25" t="s">
        <v>73</v>
      </c>
      <c r="L19" s="32" t="s">
        <v>74</v>
      </c>
      <c r="M19" s="23" t="s">
        <v>48</v>
      </c>
      <c r="N19" s="23">
        <v>2568</v>
      </c>
    </row>
    <row r="20" spans="1:14" s="9" customFormat="1" ht="119.25" customHeight="1" x14ac:dyDescent="0.2">
      <c r="A20" s="40">
        <v>15</v>
      </c>
      <c r="B20" s="22" t="s">
        <v>247</v>
      </c>
      <c r="C20" s="25" t="s">
        <v>264</v>
      </c>
      <c r="D20" s="24">
        <v>500000</v>
      </c>
      <c r="E20" s="24">
        <v>500000</v>
      </c>
      <c r="F20" s="23" t="s">
        <v>6</v>
      </c>
      <c r="G20" s="23" t="s">
        <v>265</v>
      </c>
      <c r="H20" s="24">
        <v>500000</v>
      </c>
      <c r="I20" s="23" t="s">
        <v>265</v>
      </c>
      <c r="J20" s="24">
        <v>500000</v>
      </c>
      <c r="K20" s="25" t="s">
        <v>73</v>
      </c>
      <c r="L20" s="32" t="s">
        <v>266</v>
      </c>
      <c r="M20" s="23" t="s">
        <v>48</v>
      </c>
      <c r="N20" s="23">
        <v>2568</v>
      </c>
    </row>
    <row r="21" spans="1:14" s="9" customFormat="1" ht="119.25" customHeight="1" x14ac:dyDescent="0.2">
      <c r="A21" s="40">
        <v>16</v>
      </c>
      <c r="B21" s="22" t="s">
        <v>247</v>
      </c>
      <c r="C21" s="25" t="s">
        <v>862</v>
      </c>
      <c r="D21" s="24">
        <v>1495000</v>
      </c>
      <c r="E21" s="24">
        <v>1495000</v>
      </c>
      <c r="F21" s="23" t="s">
        <v>18</v>
      </c>
      <c r="G21" s="23" t="s">
        <v>268</v>
      </c>
      <c r="H21" s="24">
        <v>1500000</v>
      </c>
      <c r="I21" s="23" t="s">
        <v>268</v>
      </c>
      <c r="J21" s="24">
        <v>1495000</v>
      </c>
      <c r="K21" s="25" t="s">
        <v>73</v>
      </c>
      <c r="L21" s="32" t="s">
        <v>269</v>
      </c>
      <c r="M21" s="23" t="s">
        <v>48</v>
      </c>
      <c r="N21" s="23">
        <v>2568</v>
      </c>
    </row>
    <row r="22" spans="1:14" s="9" customFormat="1" ht="183" customHeight="1" x14ac:dyDescent="0.2">
      <c r="A22" s="40">
        <v>17</v>
      </c>
      <c r="B22" s="22" t="s">
        <v>247</v>
      </c>
      <c r="C22" s="25" t="s">
        <v>384</v>
      </c>
      <c r="D22" s="24">
        <v>1470000</v>
      </c>
      <c r="E22" s="24">
        <v>1468316.67</v>
      </c>
      <c r="F22" s="23" t="s">
        <v>18</v>
      </c>
      <c r="G22" s="23" t="s">
        <v>385</v>
      </c>
      <c r="H22" s="24" t="s">
        <v>386</v>
      </c>
      <c r="I22" s="23" t="s">
        <v>387</v>
      </c>
      <c r="J22" s="24">
        <v>1344000</v>
      </c>
      <c r="K22" s="25" t="s">
        <v>389</v>
      </c>
      <c r="L22" s="32" t="s">
        <v>390</v>
      </c>
      <c r="M22" s="23" t="s">
        <v>48</v>
      </c>
      <c r="N22" s="23">
        <v>2569</v>
      </c>
    </row>
    <row r="23" spans="1:14" ht="30.75" customHeight="1" x14ac:dyDescent="0.2">
      <c r="B23" s="41"/>
      <c r="C23" s="42"/>
      <c r="D23" s="42"/>
      <c r="E23" s="42"/>
      <c r="F23" s="43"/>
      <c r="G23" s="43"/>
      <c r="H23" s="56"/>
      <c r="I23" s="43"/>
      <c r="J23" s="56">
        <f>SUBTOTAL(109,Form_Responses8[ราคาที่ตกลงจ้าง])</f>
        <v>4992572.33</v>
      </c>
      <c r="K23" s="42"/>
      <c r="L23" s="44"/>
      <c r="M23" s="43"/>
      <c r="N23" s="43"/>
    </row>
  </sheetData>
  <mergeCells count="3">
    <mergeCell ref="B1:N1"/>
    <mergeCell ref="B2:N2"/>
    <mergeCell ref="B3:N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0A2EC-3929-470C-8AD7-21181C10BC6A}">
  <sheetPr>
    <outlinePr summaryBelow="0" summaryRight="0"/>
  </sheetPr>
  <dimension ref="A1:N27"/>
  <sheetViews>
    <sheetView zoomScale="30" zoomScaleNormal="30" workbookViewId="0">
      <pane ySplit="5" topLeftCell="A23" activePane="bottomLeft" state="frozen"/>
      <selection pane="bottomLeft" activeCell="D5" sqref="D5:E5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5" width="32.42578125" style="1" customWidth="1"/>
    <col min="6" max="6" width="38.85546875" style="6" customWidth="1"/>
    <col min="7" max="7" width="45.28515625" style="6" customWidth="1"/>
    <col min="8" max="8" width="58.28515625" style="16" customWidth="1"/>
    <col min="9" max="9" width="42.7109375" style="6" customWidth="1"/>
    <col min="10" max="10" width="22.7109375" style="16" customWidth="1"/>
    <col min="11" max="11" width="40.85546875" style="12" customWidth="1"/>
    <col min="12" max="12" width="22" style="30" customWidth="1"/>
    <col min="13" max="13" width="18.85546875" style="6" customWidth="1"/>
    <col min="14" max="14" width="22.7109375" style="6" customWidth="1"/>
    <col min="15" max="20" width="18.85546875" customWidth="1"/>
  </cols>
  <sheetData>
    <row r="1" spans="1:14" ht="61.5" customHeight="1" x14ac:dyDescent="0.2">
      <c r="B1" s="58" t="s">
        <v>838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61.5" customHeight="1" x14ac:dyDescent="0.2">
      <c r="B2" s="59" t="s">
        <v>845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61.5" customHeight="1" x14ac:dyDescent="0.2">
      <c r="B3" s="59" t="s">
        <v>839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ht="75.75" customHeight="1" x14ac:dyDescent="0.2"/>
    <row r="5" spans="1:14" s="29" customFormat="1" ht="99" customHeight="1" x14ac:dyDescent="0.2">
      <c r="A5" s="39" t="s">
        <v>852</v>
      </c>
      <c r="B5" s="27" t="s">
        <v>0</v>
      </c>
      <c r="C5" s="27" t="s">
        <v>292</v>
      </c>
      <c r="D5" s="27" t="s">
        <v>859</v>
      </c>
      <c r="E5" s="27" t="s">
        <v>860</v>
      </c>
      <c r="F5" s="27" t="s">
        <v>293</v>
      </c>
      <c r="G5" s="27" t="s">
        <v>294</v>
      </c>
      <c r="H5" s="28" t="s">
        <v>295</v>
      </c>
      <c r="I5" s="27" t="s">
        <v>296</v>
      </c>
      <c r="J5" s="28" t="s">
        <v>297</v>
      </c>
      <c r="K5" s="27" t="s">
        <v>298</v>
      </c>
      <c r="L5" s="31" t="s">
        <v>1</v>
      </c>
      <c r="M5" s="27" t="s">
        <v>2</v>
      </c>
      <c r="N5" s="27" t="s">
        <v>3</v>
      </c>
    </row>
    <row r="6" spans="1:14" s="9" customFormat="1" ht="204.75" customHeight="1" x14ac:dyDescent="0.2">
      <c r="A6" s="40">
        <v>1</v>
      </c>
      <c r="B6" s="22" t="s">
        <v>376</v>
      </c>
      <c r="C6" s="26" t="s">
        <v>575</v>
      </c>
      <c r="D6" s="24">
        <v>39335</v>
      </c>
      <c r="E6" s="24">
        <v>39335</v>
      </c>
      <c r="F6" s="23" t="s">
        <v>6</v>
      </c>
      <c r="G6" s="24" t="s">
        <v>469</v>
      </c>
      <c r="H6" s="24">
        <v>39335</v>
      </c>
      <c r="I6" s="24" t="s">
        <v>469</v>
      </c>
      <c r="J6" s="24">
        <v>39335</v>
      </c>
      <c r="K6" s="25" t="s">
        <v>9</v>
      </c>
      <c r="L6" s="36" t="s">
        <v>577</v>
      </c>
      <c r="M6" s="23" t="s">
        <v>15</v>
      </c>
      <c r="N6" s="23">
        <v>2568</v>
      </c>
    </row>
    <row r="7" spans="1:14" s="9" customFormat="1" ht="204.75" customHeight="1" x14ac:dyDescent="0.2">
      <c r="A7" s="40">
        <v>2</v>
      </c>
      <c r="B7" s="22" t="s">
        <v>376</v>
      </c>
      <c r="C7" s="26" t="s">
        <v>576</v>
      </c>
      <c r="D7" s="24">
        <v>5000</v>
      </c>
      <c r="E7" s="24">
        <v>5000</v>
      </c>
      <c r="F7" s="23" t="s">
        <v>6</v>
      </c>
      <c r="G7" s="24" t="s">
        <v>463</v>
      </c>
      <c r="H7" s="24">
        <v>5000</v>
      </c>
      <c r="I7" s="24" t="s">
        <v>463</v>
      </c>
      <c r="J7" s="24">
        <v>5000</v>
      </c>
      <c r="K7" s="25" t="s">
        <v>9</v>
      </c>
      <c r="L7" s="36" t="s">
        <v>578</v>
      </c>
      <c r="M7" s="23" t="s">
        <v>15</v>
      </c>
      <c r="N7" s="23">
        <v>2568</v>
      </c>
    </row>
    <row r="8" spans="1:14" s="9" customFormat="1" ht="204.75" customHeight="1" x14ac:dyDescent="0.2">
      <c r="A8" s="40">
        <v>3</v>
      </c>
      <c r="B8" s="22" t="s">
        <v>376</v>
      </c>
      <c r="C8" s="26" t="s">
        <v>579</v>
      </c>
      <c r="D8" s="24">
        <v>17480</v>
      </c>
      <c r="E8" s="24">
        <v>17480</v>
      </c>
      <c r="F8" s="23" t="s">
        <v>6</v>
      </c>
      <c r="G8" s="24" t="s">
        <v>469</v>
      </c>
      <c r="H8" s="24">
        <v>17480</v>
      </c>
      <c r="I8" s="24" t="s">
        <v>469</v>
      </c>
      <c r="J8" s="24">
        <v>17480</v>
      </c>
      <c r="K8" s="25" t="s">
        <v>9</v>
      </c>
      <c r="L8" s="24" t="s">
        <v>580</v>
      </c>
      <c r="M8" s="23" t="s">
        <v>15</v>
      </c>
      <c r="N8" s="23">
        <v>2568</v>
      </c>
    </row>
    <row r="9" spans="1:14" s="9" customFormat="1" ht="204.75" customHeight="1" x14ac:dyDescent="0.2">
      <c r="A9" s="40">
        <v>4</v>
      </c>
      <c r="B9" s="22" t="s">
        <v>376</v>
      </c>
      <c r="C9" s="26" t="s">
        <v>581</v>
      </c>
      <c r="D9" s="24">
        <v>15600</v>
      </c>
      <c r="E9" s="24">
        <v>15600</v>
      </c>
      <c r="F9" s="23" t="s">
        <v>6</v>
      </c>
      <c r="G9" s="24" t="s">
        <v>418</v>
      </c>
      <c r="H9" s="24">
        <v>15600</v>
      </c>
      <c r="I9" s="24" t="s">
        <v>418</v>
      </c>
      <c r="J9" s="24">
        <v>15600</v>
      </c>
      <c r="K9" s="25" t="s">
        <v>9</v>
      </c>
      <c r="L9" s="36" t="s">
        <v>582</v>
      </c>
      <c r="M9" s="23" t="s">
        <v>15</v>
      </c>
      <c r="N9" s="23">
        <v>2568</v>
      </c>
    </row>
    <row r="10" spans="1:14" s="9" customFormat="1" ht="204.75" customHeight="1" x14ac:dyDescent="0.2">
      <c r="A10" s="40">
        <v>5</v>
      </c>
      <c r="B10" s="22" t="s">
        <v>376</v>
      </c>
      <c r="C10" s="26" t="s">
        <v>583</v>
      </c>
      <c r="D10" s="24">
        <v>27725</v>
      </c>
      <c r="E10" s="24">
        <v>27725</v>
      </c>
      <c r="F10" s="23" t="s">
        <v>6</v>
      </c>
      <c r="G10" s="24" t="s">
        <v>538</v>
      </c>
      <c r="H10" s="24">
        <v>27725</v>
      </c>
      <c r="I10" s="24" t="s">
        <v>538</v>
      </c>
      <c r="J10" s="24">
        <v>27725</v>
      </c>
      <c r="K10" s="25" t="s">
        <v>9</v>
      </c>
      <c r="L10" s="36" t="s">
        <v>586</v>
      </c>
      <c r="M10" s="23" t="s">
        <v>15</v>
      </c>
      <c r="N10" s="23">
        <v>2568</v>
      </c>
    </row>
    <row r="11" spans="1:14" s="9" customFormat="1" ht="204.75" customHeight="1" x14ac:dyDescent="0.2">
      <c r="A11" s="40">
        <v>6</v>
      </c>
      <c r="B11" s="22" t="s">
        <v>376</v>
      </c>
      <c r="C11" s="26" t="s">
        <v>584</v>
      </c>
      <c r="D11" s="24">
        <v>5300</v>
      </c>
      <c r="E11" s="24">
        <v>5300</v>
      </c>
      <c r="F11" s="23" t="s">
        <v>6</v>
      </c>
      <c r="G11" s="24" t="s">
        <v>538</v>
      </c>
      <c r="H11" s="24">
        <v>5300</v>
      </c>
      <c r="I11" s="24" t="s">
        <v>538</v>
      </c>
      <c r="J11" s="24">
        <v>5300</v>
      </c>
      <c r="K11" s="25" t="s">
        <v>9</v>
      </c>
      <c r="L11" s="36" t="s">
        <v>587</v>
      </c>
      <c r="M11" s="23" t="s">
        <v>15</v>
      </c>
      <c r="N11" s="23">
        <v>2568</v>
      </c>
    </row>
    <row r="12" spans="1:14" s="9" customFormat="1" ht="204.75" customHeight="1" x14ac:dyDescent="0.2">
      <c r="A12" s="40">
        <v>7</v>
      </c>
      <c r="B12" s="22" t="s">
        <v>376</v>
      </c>
      <c r="C12" s="26" t="s">
        <v>592</v>
      </c>
      <c r="D12" s="37" t="s">
        <v>593</v>
      </c>
      <c r="E12" s="37" t="s">
        <v>593</v>
      </c>
      <c r="F12" s="23" t="s">
        <v>6</v>
      </c>
      <c r="G12" s="24" t="s">
        <v>487</v>
      </c>
      <c r="H12" s="37" t="s">
        <v>593</v>
      </c>
      <c r="I12" s="37" t="s">
        <v>487</v>
      </c>
      <c r="J12" s="37" t="s">
        <v>593</v>
      </c>
      <c r="K12" s="25" t="s">
        <v>9</v>
      </c>
      <c r="L12" s="36" t="s">
        <v>597</v>
      </c>
      <c r="M12" s="23" t="s">
        <v>15</v>
      </c>
      <c r="N12" s="23">
        <v>2568</v>
      </c>
    </row>
    <row r="13" spans="1:14" s="9" customFormat="1" ht="204.75" customHeight="1" x14ac:dyDescent="0.2">
      <c r="A13" s="40">
        <v>8</v>
      </c>
      <c r="B13" s="22" t="s">
        <v>376</v>
      </c>
      <c r="C13" s="26" t="s">
        <v>598</v>
      </c>
      <c r="D13" s="37">
        <v>21000</v>
      </c>
      <c r="E13" s="37">
        <v>21000</v>
      </c>
      <c r="F13" s="23" t="s">
        <v>6</v>
      </c>
      <c r="G13" s="23" t="s">
        <v>487</v>
      </c>
      <c r="H13" s="37">
        <v>21000</v>
      </c>
      <c r="I13" s="23" t="s">
        <v>487</v>
      </c>
      <c r="J13" s="37">
        <v>21000</v>
      </c>
      <c r="K13" s="25" t="s">
        <v>9</v>
      </c>
      <c r="L13" s="23" t="s">
        <v>599</v>
      </c>
      <c r="M13" s="23" t="s">
        <v>15</v>
      </c>
      <c r="N13" s="23">
        <v>2568</v>
      </c>
    </row>
    <row r="14" spans="1:14" s="9" customFormat="1" ht="204.75" customHeight="1" x14ac:dyDescent="0.2">
      <c r="A14" s="40">
        <v>9</v>
      </c>
      <c r="B14" s="22" t="s">
        <v>376</v>
      </c>
      <c r="C14" s="26" t="s">
        <v>600</v>
      </c>
      <c r="D14" s="24">
        <v>7000</v>
      </c>
      <c r="E14" s="24">
        <v>7000</v>
      </c>
      <c r="F14" s="23" t="s">
        <v>6</v>
      </c>
      <c r="G14" s="23" t="s">
        <v>601</v>
      </c>
      <c r="H14" s="24">
        <v>7000</v>
      </c>
      <c r="I14" s="23" t="s">
        <v>601</v>
      </c>
      <c r="J14" s="24">
        <v>7000</v>
      </c>
      <c r="K14" s="25" t="s">
        <v>9</v>
      </c>
      <c r="L14" s="36" t="s">
        <v>602</v>
      </c>
      <c r="M14" s="23" t="s">
        <v>15</v>
      </c>
      <c r="N14" s="23">
        <v>2568</v>
      </c>
    </row>
    <row r="15" spans="1:14" s="9" customFormat="1" ht="204.75" customHeight="1" x14ac:dyDescent="0.2">
      <c r="A15" s="40">
        <v>10</v>
      </c>
      <c r="B15" s="22" t="s">
        <v>376</v>
      </c>
      <c r="C15" s="26" t="s">
        <v>603</v>
      </c>
      <c r="D15" s="24">
        <v>10000</v>
      </c>
      <c r="E15" s="24">
        <v>10000</v>
      </c>
      <c r="F15" s="23" t="s">
        <v>6</v>
      </c>
      <c r="G15" s="23" t="s">
        <v>518</v>
      </c>
      <c r="H15" s="24">
        <v>10000</v>
      </c>
      <c r="I15" s="23" t="s">
        <v>518</v>
      </c>
      <c r="J15" s="24">
        <v>10000</v>
      </c>
      <c r="K15" s="25" t="s">
        <v>9</v>
      </c>
      <c r="L15" s="36" t="s">
        <v>606</v>
      </c>
      <c r="M15" s="23" t="s">
        <v>15</v>
      </c>
      <c r="N15" s="23">
        <v>2568</v>
      </c>
    </row>
    <row r="16" spans="1:14" s="9" customFormat="1" ht="204.75" customHeight="1" x14ac:dyDescent="0.2">
      <c r="A16" s="40">
        <v>11</v>
      </c>
      <c r="B16" s="22" t="s">
        <v>376</v>
      </c>
      <c r="C16" s="26" t="s">
        <v>610</v>
      </c>
      <c r="D16" s="24">
        <v>6000</v>
      </c>
      <c r="E16" s="24">
        <v>6000</v>
      </c>
      <c r="F16" s="23" t="s">
        <v>6</v>
      </c>
      <c r="G16" s="24" t="s">
        <v>418</v>
      </c>
      <c r="H16" s="24">
        <v>6000</v>
      </c>
      <c r="I16" s="24" t="s">
        <v>418</v>
      </c>
      <c r="J16" s="24">
        <v>6000</v>
      </c>
      <c r="K16" s="25" t="s">
        <v>9</v>
      </c>
      <c r="L16" s="36" t="s">
        <v>611</v>
      </c>
      <c r="M16" s="23" t="s">
        <v>15</v>
      </c>
      <c r="N16" s="23">
        <v>2568</v>
      </c>
    </row>
    <row r="17" spans="1:14" s="9" customFormat="1" ht="204.75" customHeight="1" x14ac:dyDescent="0.2">
      <c r="A17" s="40">
        <v>12</v>
      </c>
      <c r="B17" s="22" t="s">
        <v>376</v>
      </c>
      <c r="C17" s="26" t="s">
        <v>468</v>
      </c>
      <c r="D17" s="24">
        <v>7000</v>
      </c>
      <c r="E17" s="24">
        <v>7000</v>
      </c>
      <c r="F17" s="23" t="s">
        <v>6</v>
      </c>
      <c r="G17" s="24" t="s">
        <v>469</v>
      </c>
      <c r="H17" s="24">
        <v>7000</v>
      </c>
      <c r="I17" s="24" t="s">
        <v>469</v>
      </c>
      <c r="J17" s="24">
        <v>7000</v>
      </c>
      <c r="K17" s="25" t="s">
        <v>9</v>
      </c>
      <c r="L17" s="36" t="s">
        <v>618</v>
      </c>
      <c r="M17" s="23" t="s">
        <v>15</v>
      </c>
      <c r="N17" s="23">
        <v>2568</v>
      </c>
    </row>
    <row r="18" spans="1:14" s="9" customFormat="1" ht="204.75" customHeight="1" x14ac:dyDescent="0.2">
      <c r="A18" s="40">
        <v>13</v>
      </c>
      <c r="B18" s="22" t="s">
        <v>376</v>
      </c>
      <c r="C18" s="26" t="s">
        <v>614</v>
      </c>
      <c r="D18" s="24">
        <v>6000</v>
      </c>
      <c r="E18" s="24">
        <v>6000</v>
      </c>
      <c r="F18" s="23" t="s">
        <v>6</v>
      </c>
      <c r="G18" s="24" t="s">
        <v>615</v>
      </c>
      <c r="H18" s="24">
        <v>6000</v>
      </c>
      <c r="I18" s="24" t="s">
        <v>615</v>
      </c>
      <c r="J18" s="24">
        <v>6000</v>
      </c>
      <c r="K18" s="25" t="s">
        <v>9</v>
      </c>
      <c r="L18" s="36" t="s">
        <v>617</v>
      </c>
      <c r="M18" s="23" t="s">
        <v>15</v>
      </c>
      <c r="N18" s="23">
        <v>2568</v>
      </c>
    </row>
    <row r="19" spans="1:14" s="9" customFormat="1" ht="204.75" customHeight="1" x14ac:dyDescent="0.2">
      <c r="A19" s="40">
        <v>14</v>
      </c>
      <c r="B19" s="22" t="s">
        <v>376</v>
      </c>
      <c r="C19" s="26" t="s">
        <v>468</v>
      </c>
      <c r="D19" s="24">
        <v>5400</v>
      </c>
      <c r="E19" s="24">
        <v>5400</v>
      </c>
      <c r="F19" s="23" t="s">
        <v>6</v>
      </c>
      <c r="G19" s="24" t="s">
        <v>469</v>
      </c>
      <c r="H19" s="24">
        <v>5400</v>
      </c>
      <c r="I19" s="24" t="s">
        <v>469</v>
      </c>
      <c r="J19" s="24">
        <v>5400</v>
      </c>
      <c r="K19" s="25" t="s">
        <v>9</v>
      </c>
      <c r="L19" s="36" t="s">
        <v>619</v>
      </c>
      <c r="M19" s="23" t="s">
        <v>15</v>
      </c>
      <c r="N19" s="23">
        <v>2568</v>
      </c>
    </row>
    <row r="20" spans="1:14" s="9" customFormat="1" ht="204.75" customHeight="1" x14ac:dyDescent="0.2">
      <c r="A20" s="40">
        <v>15</v>
      </c>
      <c r="B20" s="22" t="s">
        <v>376</v>
      </c>
      <c r="C20" s="25" t="s">
        <v>628</v>
      </c>
      <c r="D20" s="24">
        <v>66400</v>
      </c>
      <c r="E20" s="24">
        <v>66400</v>
      </c>
      <c r="F20" s="23" t="s">
        <v>6</v>
      </c>
      <c r="G20" s="24" t="s">
        <v>629</v>
      </c>
      <c r="H20" s="24">
        <v>66400</v>
      </c>
      <c r="I20" s="24" t="s">
        <v>629</v>
      </c>
      <c r="J20" s="24">
        <v>66400</v>
      </c>
      <c r="K20" s="25" t="s">
        <v>9</v>
      </c>
      <c r="L20" s="36" t="s">
        <v>635</v>
      </c>
      <c r="M20" s="23" t="s">
        <v>15</v>
      </c>
      <c r="N20" s="23">
        <v>2568</v>
      </c>
    </row>
    <row r="21" spans="1:14" s="9" customFormat="1" ht="204.75" customHeight="1" x14ac:dyDescent="0.2">
      <c r="A21" s="40">
        <v>16</v>
      </c>
      <c r="B21" s="22" t="s">
        <v>376</v>
      </c>
      <c r="C21" s="25" t="s">
        <v>636</v>
      </c>
      <c r="D21" s="24">
        <v>17930</v>
      </c>
      <c r="E21" s="24">
        <v>17930</v>
      </c>
      <c r="F21" s="23" t="s">
        <v>6</v>
      </c>
      <c r="G21" s="24" t="s">
        <v>641</v>
      </c>
      <c r="H21" s="24">
        <v>17930</v>
      </c>
      <c r="I21" s="24" t="s">
        <v>641</v>
      </c>
      <c r="J21" s="24">
        <v>17930</v>
      </c>
      <c r="K21" s="25" t="s">
        <v>9</v>
      </c>
      <c r="L21" s="36" t="s">
        <v>638</v>
      </c>
      <c r="M21" s="23" t="s">
        <v>15</v>
      </c>
      <c r="N21" s="23">
        <v>2568</v>
      </c>
    </row>
    <row r="22" spans="1:14" s="9" customFormat="1" ht="119.25" customHeight="1" x14ac:dyDescent="0.2">
      <c r="A22" s="40">
        <v>17</v>
      </c>
      <c r="B22" s="22" t="s">
        <v>4</v>
      </c>
      <c r="C22" s="25" t="s">
        <v>12</v>
      </c>
      <c r="D22" s="24">
        <v>34510</v>
      </c>
      <c r="E22" s="24">
        <v>34510</v>
      </c>
      <c r="F22" s="23" t="s">
        <v>6</v>
      </c>
      <c r="G22" s="23" t="s">
        <v>13</v>
      </c>
      <c r="H22" s="24">
        <v>34510</v>
      </c>
      <c r="I22" s="23" t="s">
        <v>13</v>
      </c>
      <c r="J22" s="24">
        <v>34510</v>
      </c>
      <c r="K22" s="25" t="s">
        <v>9</v>
      </c>
      <c r="L22" s="34" t="s">
        <v>14</v>
      </c>
      <c r="M22" s="23" t="s">
        <v>15</v>
      </c>
      <c r="N22" s="23">
        <v>2568</v>
      </c>
    </row>
    <row r="23" spans="1:14" s="9" customFormat="1" ht="216.75" customHeight="1" x14ac:dyDescent="0.2">
      <c r="A23" s="40">
        <v>18</v>
      </c>
      <c r="B23" s="22" t="s">
        <v>24</v>
      </c>
      <c r="C23" s="25" t="s">
        <v>25</v>
      </c>
      <c r="D23" s="24">
        <v>21000</v>
      </c>
      <c r="E23" s="24">
        <v>21000</v>
      </c>
      <c r="F23" s="23" t="s">
        <v>6</v>
      </c>
      <c r="G23" s="25" t="s">
        <v>300</v>
      </c>
      <c r="H23" s="26" t="s">
        <v>391</v>
      </c>
      <c r="I23" s="23" t="s">
        <v>26</v>
      </c>
      <c r="J23" s="24">
        <v>21000</v>
      </c>
      <c r="K23" s="25" t="s">
        <v>28</v>
      </c>
      <c r="L23" s="32" t="s">
        <v>29</v>
      </c>
      <c r="M23" s="23" t="s">
        <v>15</v>
      </c>
      <c r="N23" s="23">
        <v>2568</v>
      </c>
    </row>
    <row r="24" spans="1:14" s="9" customFormat="1" ht="136.5" customHeight="1" x14ac:dyDescent="0.2">
      <c r="A24" s="40">
        <v>19</v>
      </c>
      <c r="B24" s="22" t="s">
        <v>24</v>
      </c>
      <c r="C24" s="25" t="s">
        <v>30</v>
      </c>
      <c r="D24" s="24">
        <v>2100</v>
      </c>
      <c r="E24" s="24">
        <v>2100</v>
      </c>
      <c r="F24" s="23" t="s">
        <v>6</v>
      </c>
      <c r="G24" s="25" t="s">
        <v>302</v>
      </c>
      <c r="H24" s="26" t="s">
        <v>392</v>
      </c>
      <c r="I24" s="23" t="s">
        <v>31</v>
      </c>
      <c r="J24" s="24">
        <v>2100</v>
      </c>
      <c r="K24" s="25" t="s">
        <v>28</v>
      </c>
      <c r="L24" s="32" t="s">
        <v>33</v>
      </c>
      <c r="M24" s="23" t="s">
        <v>15</v>
      </c>
      <c r="N24" s="23">
        <v>2568</v>
      </c>
    </row>
    <row r="25" spans="1:14" s="9" customFormat="1" ht="147.75" customHeight="1" x14ac:dyDescent="0.2">
      <c r="A25" s="40">
        <v>20</v>
      </c>
      <c r="B25" s="22" t="s">
        <v>24</v>
      </c>
      <c r="C25" s="25" t="s">
        <v>34</v>
      </c>
      <c r="D25" s="24">
        <v>20000</v>
      </c>
      <c r="E25" s="24">
        <v>20000</v>
      </c>
      <c r="F25" s="23" t="s">
        <v>6</v>
      </c>
      <c r="G25" s="23" t="s">
        <v>301</v>
      </c>
      <c r="H25" s="26" t="s">
        <v>303</v>
      </c>
      <c r="I25" s="23" t="s">
        <v>35</v>
      </c>
      <c r="J25" s="24">
        <v>20000</v>
      </c>
      <c r="K25" s="25" t="s">
        <v>28</v>
      </c>
      <c r="L25" s="32" t="s">
        <v>37</v>
      </c>
      <c r="M25" s="23" t="s">
        <v>15</v>
      </c>
      <c r="N25" s="23">
        <v>2568</v>
      </c>
    </row>
    <row r="26" spans="1:14" s="9" customFormat="1" ht="154.5" customHeight="1" x14ac:dyDescent="0.2">
      <c r="A26" s="40">
        <v>21</v>
      </c>
      <c r="B26" s="22" t="s">
        <v>24</v>
      </c>
      <c r="C26" s="25" t="s">
        <v>38</v>
      </c>
      <c r="D26" s="24">
        <v>2800</v>
      </c>
      <c r="E26" s="24">
        <v>2800</v>
      </c>
      <c r="F26" s="23" t="s">
        <v>6</v>
      </c>
      <c r="G26" s="23" t="s">
        <v>304</v>
      </c>
      <c r="H26" s="26" t="s">
        <v>393</v>
      </c>
      <c r="I26" s="23" t="s">
        <v>35</v>
      </c>
      <c r="J26" s="24">
        <v>2800</v>
      </c>
      <c r="K26" s="25" t="s">
        <v>28</v>
      </c>
      <c r="L26" s="32" t="s">
        <v>40</v>
      </c>
      <c r="M26" s="23" t="s">
        <v>15</v>
      </c>
      <c r="N26" s="23">
        <v>2568</v>
      </c>
    </row>
    <row r="27" spans="1:14" ht="45.75" customHeight="1" x14ac:dyDescent="0.2">
      <c r="B27" s="41"/>
      <c r="C27" s="42"/>
      <c r="D27" s="42"/>
      <c r="E27" s="42"/>
      <c r="F27" s="43"/>
      <c r="G27" s="43"/>
      <c r="H27" s="56"/>
      <c r="I27" s="43"/>
      <c r="J27" s="56">
        <f>SUBTOTAL(109,Form_Responses9[ราคาที่ตกลงจ้าง])</f>
        <v>337580</v>
      </c>
      <c r="K27" s="42"/>
      <c r="L27" s="44"/>
      <c r="M27" s="43"/>
      <c r="N27" s="43"/>
    </row>
  </sheetData>
  <mergeCells count="3">
    <mergeCell ref="B1:N1"/>
    <mergeCell ref="B2:N2"/>
    <mergeCell ref="B3:N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51E6B-FF0E-4ED4-9C75-FDDFFBA6C51A}">
  <sheetPr>
    <outlinePr summaryBelow="0" summaryRight="0"/>
  </sheetPr>
  <dimension ref="A1:N23"/>
  <sheetViews>
    <sheetView zoomScale="50" zoomScaleNormal="50" workbookViewId="0">
      <pane ySplit="5" topLeftCell="A21" activePane="bottomLeft" state="frozen"/>
      <selection pane="bottomLeft" activeCell="D20" sqref="D20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5" width="28.7109375" style="1" customWidth="1"/>
    <col min="6" max="6" width="38.85546875" style="6" customWidth="1"/>
    <col min="7" max="7" width="45.28515625" style="6" customWidth="1"/>
    <col min="8" max="8" width="58.28515625" style="16" customWidth="1"/>
    <col min="9" max="9" width="42.7109375" style="6" customWidth="1"/>
    <col min="10" max="10" width="22.7109375" style="16" customWidth="1"/>
    <col min="11" max="11" width="40.85546875" style="12" customWidth="1"/>
    <col min="12" max="12" width="22" style="30" customWidth="1"/>
    <col min="13" max="13" width="18.85546875" style="6" customWidth="1"/>
    <col min="14" max="14" width="22.7109375" style="6" customWidth="1"/>
    <col min="15" max="20" width="18.85546875" customWidth="1"/>
  </cols>
  <sheetData>
    <row r="1" spans="1:14" ht="61.5" customHeight="1" x14ac:dyDescent="0.2">
      <c r="B1" s="58" t="s">
        <v>838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61.5" customHeight="1" x14ac:dyDescent="0.2">
      <c r="B2" s="59" t="s">
        <v>846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61.5" customHeight="1" x14ac:dyDescent="0.2">
      <c r="B3" s="59" t="s">
        <v>839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ht="75.75" customHeight="1" x14ac:dyDescent="0.2"/>
    <row r="5" spans="1:14" s="29" customFormat="1" ht="99" customHeight="1" x14ac:dyDescent="0.2">
      <c r="A5" s="39" t="s">
        <v>852</v>
      </c>
      <c r="B5" s="27" t="s">
        <v>0</v>
      </c>
      <c r="C5" s="27" t="s">
        <v>292</v>
      </c>
      <c r="D5" s="27" t="s">
        <v>859</v>
      </c>
      <c r="E5" s="27" t="s">
        <v>860</v>
      </c>
      <c r="F5" s="27" t="s">
        <v>293</v>
      </c>
      <c r="G5" s="27" t="s">
        <v>294</v>
      </c>
      <c r="H5" s="28" t="s">
        <v>295</v>
      </c>
      <c r="I5" s="27" t="s">
        <v>296</v>
      </c>
      <c r="J5" s="28" t="s">
        <v>297</v>
      </c>
      <c r="K5" s="27" t="s">
        <v>298</v>
      </c>
      <c r="L5" s="31" t="s">
        <v>1</v>
      </c>
      <c r="M5" s="27" t="s">
        <v>2</v>
      </c>
      <c r="N5" s="27" t="s">
        <v>3</v>
      </c>
    </row>
    <row r="6" spans="1:14" s="9" customFormat="1" ht="204.75" customHeight="1" x14ac:dyDescent="0.2">
      <c r="A6" s="40">
        <v>1</v>
      </c>
      <c r="B6" s="22" t="s">
        <v>376</v>
      </c>
      <c r="C6" s="26" t="s">
        <v>589</v>
      </c>
      <c r="D6" s="37">
        <v>9425</v>
      </c>
      <c r="E6" s="37">
        <v>9425</v>
      </c>
      <c r="F6" s="23" t="s">
        <v>6</v>
      </c>
      <c r="G6" s="24" t="s">
        <v>418</v>
      </c>
      <c r="H6" s="37">
        <v>9425</v>
      </c>
      <c r="I6" s="37" t="s">
        <v>418</v>
      </c>
      <c r="J6" s="37">
        <v>9425</v>
      </c>
      <c r="K6" s="25" t="s">
        <v>9</v>
      </c>
      <c r="L6" s="36" t="s">
        <v>594</v>
      </c>
      <c r="M6" s="23" t="s">
        <v>11</v>
      </c>
      <c r="N6" s="23">
        <v>2568</v>
      </c>
    </row>
    <row r="7" spans="1:14" s="9" customFormat="1" ht="204.75" customHeight="1" x14ac:dyDescent="0.2">
      <c r="A7" s="40">
        <v>2</v>
      </c>
      <c r="B7" s="22" t="s">
        <v>376</v>
      </c>
      <c r="C7" s="26" t="s">
        <v>591</v>
      </c>
      <c r="D7" s="37">
        <v>21000</v>
      </c>
      <c r="E7" s="37">
        <v>21000</v>
      </c>
      <c r="F7" s="23" t="s">
        <v>6</v>
      </c>
      <c r="G7" s="24" t="s">
        <v>487</v>
      </c>
      <c r="H7" s="37">
        <v>21000</v>
      </c>
      <c r="I7" s="37" t="s">
        <v>487</v>
      </c>
      <c r="J7" s="37">
        <v>21000</v>
      </c>
      <c r="K7" s="25" t="s">
        <v>9</v>
      </c>
      <c r="L7" s="36" t="s">
        <v>596</v>
      </c>
      <c r="M7" s="23" t="s">
        <v>11</v>
      </c>
      <c r="N7" s="23">
        <v>2568</v>
      </c>
    </row>
    <row r="8" spans="1:14" s="9" customFormat="1" ht="204.75" customHeight="1" x14ac:dyDescent="0.2">
      <c r="A8" s="40">
        <v>3</v>
      </c>
      <c r="B8" s="22" t="s">
        <v>376</v>
      </c>
      <c r="C8" s="26" t="s">
        <v>605</v>
      </c>
      <c r="D8" s="24">
        <v>37000</v>
      </c>
      <c r="E8" s="24">
        <v>37000</v>
      </c>
      <c r="F8" s="23" t="s">
        <v>6</v>
      </c>
      <c r="G8" s="24" t="s">
        <v>538</v>
      </c>
      <c r="H8" s="24">
        <v>37000</v>
      </c>
      <c r="I8" s="23" t="s">
        <v>538</v>
      </c>
      <c r="J8" s="24">
        <v>37000</v>
      </c>
      <c r="K8" s="25" t="s">
        <v>9</v>
      </c>
      <c r="L8" s="36" t="s">
        <v>607</v>
      </c>
      <c r="M8" s="23" t="s">
        <v>11</v>
      </c>
      <c r="N8" s="23">
        <v>2568</v>
      </c>
    </row>
    <row r="9" spans="1:14" s="9" customFormat="1" ht="204.75" customHeight="1" x14ac:dyDescent="0.2">
      <c r="A9" s="40">
        <v>4</v>
      </c>
      <c r="B9" s="22" t="s">
        <v>376</v>
      </c>
      <c r="C9" s="26" t="s">
        <v>604</v>
      </c>
      <c r="D9" s="24">
        <v>12800</v>
      </c>
      <c r="E9" s="24">
        <v>12800</v>
      </c>
      <c r="F9" s="23" t="s">
        <v>6</v>
      </c>
      <c r="G9" s="24" t="s">
        <v>609</v>
      </c>
      <c r="H9" s="24">
        <v>12800</v>
      </c>
      <c r="I9" s="24" t="s">
        <v>418</v>
      </c>
      <c r="J9" s="24">
        <v>12800</v>
      </c>
      <c r="K9" s="25" t="s">
        <v>9</v>
      </c>
      <c r="L9" s="36" t="s">
        <v>608</v>
      </c>
      <c r="M9" s="23" t="s">
        <v>11</v>
      </c>
      <c r="N9" s="23">
        <v>2568</v>
      </c>
    </row>
    <row r="10" spans="1:14" s="9" customFormat="1" ht="204.75" customHeight="1" x14ac:dyDescent="0.2">
      <c r="A10" s="40">
        <v>5</v>
      </c>
      <c r="B10" s="22" t="s">
        <v>376</v>
      </c>
      <c r="C10" s="26" t="s">
        <v>551</v>
      </c>
      <c r="D10" s="24">
        <v>12500</v>
      </c>
      <c r="E10" s="24">
        <v>12500</v>
      </c>
      <c r="F10" s="23" t="s">
        <v>6</v>
      </c>
      <c r="G10" s="24" t="s">
        <v>538</v>
      </c>
      <c r="H10" s="24">
        <v>12500</v>
      </c>
      <c r="I10" s="24" t="s">
        <v>538</v>
      </c>
      <c r="J10" s="24">
        <v>12500</v>
      </c>
      <c r="K10" s="25" t="s">
        <v>9</v>
      </c>
      <c r="L10" s="36" t="s">
        <v>612</v>
      </c>
      <c r="M10" s="23" t="s">
        <v>11</v>
      </c>
      <c r="N10" s="23">
        <v>2568</v>
      </c>
    </row>
    <row r="11" spans="1:14" s="9" customFormat="1" ht="204.75" customHeight="1" x14ac:dyDescent="0.2">
      <c r="A11" s="40">
        <v>6</v>
      </c>
      <c r="B11" s="22" t="s">
        <v>376</v>
      </c>
      <c r="C11" s="26" t="s">
        <v>613</v>
      </c>
      <c r="D11" s="24">
        <v>13520</v>
      </c>
      <c r="E11" s="24">
        <v>13520</v>
      </c>
      <c r="F11" s="23" t="s">
        <v>6</v>
      </c>
      <c r="G11" s="24" t="s">
        <v>469</v>
      </c>
      <c r="H11" s="24">
        <v>13520</v>
      </c>
      <c r="I11" s="24" t="s">
        <v>469</v>
      </c>
      <c r="J11" s="24">
        <v>13520</v>
      </c>
      <c r="K11" s="25" t="s">
        <v>9</v>
      </c>
      <c r="L11" s="36" t="s">
        <v>616</v>
      </c>
      <c r="M11" s="23" t="s">
        <v>11</v>
      </c>
      <c r="N11" s="23">
        <v>2568</v>
      </c>
    </row>
    <row r="12" spans="1:14" s="9" customFormat="1" ht="204.75" customHeight="1" x14ac:dyDescent="0.2">
      <c r="A12" s="40">
        <v>7</v>
      </c>
      <c r="B12" s="22" t="s">
        <v>376</v>
      </c>
      <c r="C12" s="26" t="s">
        <v>620</v>
      </c>
      <c r="D12" s="24">
        <v>29000</v>
      </c>
      <c r="E12" s="24">
        <v>29000</v>
      </c>
      <c r="F12" s="23" t="s">
        <v>6</v>
      </c>
      <c r="G12" s="24" t="s">
        <v>456</v>
      </c>
      <c r="H12" s="24">
        <v>29000</v>
      </c>
      <c r="I12" s="24" t="s">
        <v>456</v>
      </c>
      <c r="J12" s="24">
        <v>29000</v>
      </c>
      <c r="K12" s="25" t="s">
        <v>9</v>
      </c>
      <c r="L12" s="36" t="s">
        <v>623</v>
      </c>
      <c r="M12" s="23" t="s">
        <v>11</v>
      </c>
      <c r="N12" s="23">
        <v>2568</v>
      </c>
    </row>
    <row r="13" spans="1:14" s="9" customFormat="1" ht="204.75" customHeight="1" x14ac:dyDescent="0.2">
      <c r="A13" s="40">
        <v>8</v>
      </c>
      <c r="B13" s="22" t="s">
        <v>376</v>
      </c>
      <c r="C13" s="26" t="s">
        <v>621</v>
      </c>
      <c r="D13" s="24">
        <v>14400</v>
      </c>
      <c r="E13" s="24">
        <v>14400</v>
      </c>
      <c r="F13" s="23" t="s">
        <v>6</v>
      </c>
      <c r="G13" s="24" t="s">
        <v>418</v>
      </c>
      <c r="H13" s="24">
        <v>14400</v>
      </c>
      <c r="I13" s="24" t="s">
        <v>418</v>
      </c>
      <c r="J13" s="24">
        <v>14400</v>
      </c>
      <c r="K13" s="25" t="s">
        <v>9</v>
      </c>
      <c r="L13" s="36" t="s">
        <v>631</v>
      </c>
      <c r="M13" s="23" t="s">
        <v>11</v>
      </c>
      <c r="N13" s="23">
        <v>2568</v>
      </c>
    </row>
    <row r="14" spans="1:14" s="9" customFormat="1" ht="204.75" customHeight="1" x14ac:dyDescent="0.2">
      <c r="A14" s="40">
        <v>9</v>
      </c>
      <c r="B14" s="22" t="s">
        <v>376</v>
      </c>
      <c r="C14" s="26" t="s">
        <v>622</v>
      </c>
      <c r="D14" s="24">
        <v>10000</v>
      </c>
      <c r="E14" s="24">
        <v>10000</v>
      </c>
      <c r="F14" s="23" t="s">
        <v>6</v>
      </c>
      <c r="G14" s="24" t="s">
        <v>518</v>
      </c>
      <c r="H14" s="24">
        <v>10000</v>
      </c>
      <c r="I14" s="24" t="s">
        <v>518</v>
      </c>
      <c r="J14" s="24">
        <v>10000</v>
      </c>
      <c r="K14" s="25" t="s">
        <v>9</v>
      </c>
      <c r="L14" s="36" t="s">
        <v>630</v>
      </c>
      <c r="M14" s="23" t="s">
        <v>11</v>
      </c>
      <c r="N14" s="23">
        <v>2568</v>
      </c>
    </row>
    <row r="15" spans="1:14" s="9" customFormat="1" ht="204.75" customHeight="1" x14ac:dyDescent="0.2">
      <c r="A15" s="40">
        <v>10</v>
      </c>
      <c r="B15" s="22" t="s">
        <v>376</v>
      </c>
      <c r="C15" s="26" t="s">
        <v>624</v>
      </c>
      <c r="D15" s="24">
        <v>8697</v>
      </c>
      <c r="E15" s="24">
        <v>8697</v>
      </c>
      <c r="F15" s="23" t="s">
        <v>6</v>
      </c>
      <c r="G15" s="24" t="s">
        <v>466</v>
      </c>
      <c r="H15" s="24">
        <v>8697</v>
      </c>
      <c r="I15" s="24" t="s">
        <v>466</v>
      </c>
      <c r="J15" s="24">
        <v>8697</v>
      </c>
      <c r="K15" s="25" t="s">
        <v>9</v>
      </c>
      <c r="L15" s="36" t="s">
        <v>835</v>
      </c>
      <c r="M15" s="23" t="s">
        <v>11</v>
      </c>
      <c r="N15" s="23">
        <v>2568</v>
      </c>
    </row>
    <row r="16" spans="1:14" s="9" customFormat="1" ht="204.75" customHeight="1" x14ac:dyDescent="0.2">
      <c r="A16" s="40">
        <v>11</v>
      </c>
      <c r="B16" s="22" t="s">
        <v>376</v>
      </c>
      <c r="C16" s="26" t="s">
        <v>625</v>
      </c>
      <c r="D16" s="24">
        <v>10700</v>
      </c>
      <c r="E16" s="24">
        <v>10700</v>
      </c>
      <c r="F16" s="23" t="s">
        <v>6</v>
      </c>
      <c r="G16" s="24" t="s">
        <v>487</v>
      </c>
      <c r="H16" s="24">
        <v>10700</v>
      </c>
      <c r="I16" s="24" t="s">
        <v>487</v>
      </c>
      <c r="J16" s="24">
        <v>10700</v>
      </c>
      <c r="K16" s="25" t="s">
        <v>9</v>
      </c>
      <c r="L16" s="36" t="s">
        <v>632</v>
      </c>
      <c r="M16" s="23" t="s">
        <v>11</v>
      </c>
      <c r="N16" s="23">
        <v>2568</v>
      </c>
    </row>
    <row r="17" spans="1:14" s="9" customFormat="1" ht="204.75" customHeight="1" x14ac:dyDescent="0.2">
      <c r="A17" s="40">
        <v>12</v>
      </c>
      <c r="B17" s="22" t="s">
        <v>376</v>
      </c>
      <c r="C17" s="26" t="s">
        <v>626</v>
      </c>
      <c r="D17" s="24">
        <v>21500</v>
      </c>
      <c r="E17" s="24">
        <v>21500</v>
      </c>
      <c r="F17" s="23" t="s">
        <v>6</v>
      </c>
      <c r="G17" s="24" t="s">
        <v>487</v>
      </c>
      <c r="H17" s="24">
        <v>21500</v>
      </c>
      <c r="I17" s="24" t="s">
        <v>487</v>
      </c>
      <c r="J17" s="24">
        <v>21500</v>
      </c>
      <c r="K17" s="25" t="s">
        <v>9</v>
      </c>
      <c r="L17" s="36" t="s">
        <v>633</v>
      </c>
      <c r="M17" s="23" t="s">
        <v>11</v>
      </c>
      <c r="N17" s="23">
        <v>2568</v>
      </c>
    </row>
    <row r="18" spans="1:14" s="9" customFormat="1" ht="204.75" customHeight="1" x14ac:dyDescent="0.2">
      <c r="A18" s="40">
        <v>13</v>
      </c>
      <c r="B18" s="22" t="s">
        <v>376</v>
      </c>
      <c r="C18" s="26" t="s">
        <v>627</v>
      </c>
      <c r="D18" s="24">
        <v>21876</v>
      </c>
      <c r="E18" s="24">
        <v>21876</v>
      </c>
      <c r="F18" s="23" t="s">
        <v>6</v>
      </c>
      <c r="G18" s="24" t="s">
        <v>469</v>
      </c>
      <c r="H18" s="24">
        <v>21876</v>
      </c>
      <c r="I18" s="24" t="s">
        <v>469</v>
      </c>
      <c r="J18" s="24">
        <v>21876</v>
      </c>
      <c r="K18" s="25" t="s">
        <v>9</v>
      </c>
      <c r="L18" s="36" t="s">
        <v>634</v>
      </c>
      <c r="M18" s="23" t="s">
        <v>11</v>
      </c>
      <c r="N18" s="23">
        <v>2568</v>
      </c>
    </row>
    <row r="19" spans="1:14" s="9" customFormat="1" ht="204.75" customHeight="1" x14ac:dyDescent="0.2">
      <c r="A19" s="40">
        <v>14</v>
      </c>
      <c r="B19" s="22" t="s">
        <v>376</v>
      </c>
      <c r="C19" s="25" t="s">
        <v>640</v>
      </c>
      <c r="D19" s="24">
        <v>14184</v>
      </c>
      <c r="E19" s="24">
        <v>14184</v>
      </c>
      <c r="F19" s="23" t="s">
        <v>6</v>
      </c>
      <c r="G19" s="24" t="s">
        <v>469</v>
      </c>
      <c r="H19" s="24">
        <v>14184</v>
      </c>
      <c r="I19" s="24" t="s">
        <v>469</v>
      </c>
      <c r="J19" s="24">
        <v>14184</v>
      </c>
      <c r="K19" s="25" t="s">
        <v>9</v>
      </c>
      <c r="L19" s="36" t="s">
        <v>645</v>
      </c>
      <c r="M19" s="23" t="s">
        <v>11</v>
      </c>
      <c r="N19" s="23">
        <v>2568</v>
      </c>
    </row>
    <row r="20" spans="1:14" s="9" customFormat="1" ht="151.5" customHeight="1" x14ac:dyDescent="0.2">
      <c r="A20" s="40">
        <v>15</v>
      </c>
      <c r="B20" s="22" t="s">
        <v>41</v>
      </c>
      <c r="C20" s="25" t="s">
        <v>321</v>
      </c>
      <c r="D20" s="24">
        <v>1800000</v>
      </c>
      <c r="E20" s="24">
        <v>1891200</v>
      </c>
      <c r="F20" s="23" t="s">
        <v>70</v>
      </c>
      <c r="G20" s="23" t="s">
        <v>79</v>
      </c>
      <c r="H20" s="26" t="s">
        <v>307</v>
      </c>
      <c r="I20" s="23" t="s">
        <v>80</v>
      </c>
      <c r="J20" s="24">
        <v>1754919</v>
      </c>
      <c r="K20" s="25" t="s">
        <v>82</v>
      </c>
      <c r="L20" s="32" t="s">
        <v>83</v>
      </c>
      <c r="M20" s="23" t="s">
        <v>11</v>
      </c>
      <c r="N20" s="23">
        <v>2568</v>
      </c>
    </row>
    <row r="21" spans="1:14" s="9" customFormat="1" ht="119.25" customHeight="1" x14ac:dyDescent="0.2">
      <c r="A21" s="40">
        <v>16</v>
      </c>
      <c r="B21" s="22" t="s">
        <v>4</v>
      </c>
      <c r="C21" s="25" t="s">
        <v>5</v>
      </c>
      <c r="D21" s="24">
        <v>26800</v>
      </c>
      <c r="E21" s="24">
        <v>26800</v>
      </c>
      <c r="F21" s="23" t="s">
        <v>6</v>
      </c>
      <c r="G21" s="23" t="s">
        <v>7</v>
      </c>
      <c r="H21" s="24">
        <v>26800</v>
      </c>
      <c r="I21" s="23" t="s">
        <v>8</v>
      </c>
      <c r="J21" s="24">
        <v>26800</v>
      </c>
      <c r="K21" s="25" t="s">
        <v>9</v>
      </c>
      <c r="L21" s="32" t="s">
        <v>10</v>
      </c>
      <c r="M21" s="23" t="s">
        <v>11</v>
      </c>
      <c r="N21" s="23">
        <v>2568</v>
      </c>
    </row>
    <row r="22" spans="1:14" s="9" customFormat="1" ht="119.25" customHeight="1" x14ac:dyDescent="0.2">
      <c r="A22" s="40">
        <v>17</v>
      </c>
      <c r="B22" s="22" t="s">
        <v>837</v>
      </c>
      <c r="C22" s="25" t="s">
        <v>378</v>
      </c>
      <c r="D22" s="24">
        <v>462600</v>
      </c>
      <c r="E22" s="24">
        <v>462600</v>
      </c>
      <c r="F22" s="23" t="s">
        <v>6</v>
      </c>
      <c r="G22" s="23" t="s">
        <v>379</v>
      </c>
      <c r="H22" s="24">
        <v>462600</v>
      </c>
      <c r="I22" s="23" t="s">
        <v>379</v>
      </c>
      <c r="J22" s="24">
        <v>462600</v>
      </c>
      <c r="K22" s="25" t="s">
        <v>380</v>
      </c>
      <c r="L22" s="32" t="s">
        <v>381</v>
      </c>
      <c r="M22" s="23" t="s">
        <v>11</v>
      </c>
      <c r="N22" s="23">
        <v>2568</v>
      </c>
    </row>
    <row r="23" spans="1:14" ht="41.25" customHeight="1" x14ac:dyDescent="0.2">
      <c r="B23" s="41"/>
      <c r="C23" s="42"/>
      <c r="D23" s="42"/>
      <c r="E23" s="42"/>
      <c r="F23" s="43"/>
      <c r="G23" s="43"/>
      <c r="H23" s="56"/>
      <c r="I23" s="43"/>
      <c r="J23" s="56">
        <f>SUBTOTAL(109,Form_Responses10[ราคาที่ตกลงจ้าง])</f>
        <v>2480921</v>
      </c>
      <c r="K23" s="42"/>
      <c r="L23" s="44"/>
      <c r="M23" s="43"/>
      <c r="N23" s="43"/>
    </row>
  </sheetData>
  <mergeCells count="3">
    <mergeCell ref="B1:N1"/>
    <mergeCell ref="B2:N2"/>
    <mergeCell ref="B3:N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52CE7-181F-4CA5-9CCE-A81D50142B11}">
  <sheetPr>
    <outlinePr summaryBelow="0" summaryRight="0"/>
  </sheetPr>
  <dimension ref="A1:N25"/>
  <sheetViews>
    <sheetView zoomScale="30" zoomScaleNormal="30" workbookViewId="0">
      <pane ySplit="5" topLeftCell="A6" activePane="bottomLeft" state="frozen"/>
      <selection pane="bottomLeft" activeCell="D20" sqref="D20:E20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5" width="40.7109375" style="1" customWidth="1"/>
    <col min="6" max="6" width="38.85546875" style="6" customWidth="1"/>
    <col min="7" max="7" width="45.28515625" style="6" customWidth="1"/>
    <col min="8" max="8" width="58.28515625" style="16" customWidth="1"/>
    <col min="9" max="9" width="42.7109375" style="6" customWidth="1"/>
    <col min="10" max="10" width="32.7109375" style="16" customWidth="1"/>
    <col min="11" max="11" width="40.85546875" style="12" customWidth="1"/>
    <col min="12" max="12" width="22" style="30" customWidth="1"/>
    <col min="13" max="13" width="18.85546875" style="6" customWidth="1"/>
    <col min="14" max="14" width="22.7109375" style="6" customWidth="1"/>
    <col min="15" max="20" width="18.85546875" customWidth="1"/>
  </cols>
  <sheetData>
    <row r="1" spans="1:14" ht="61.5" customHeight="1" x14ac:dyDescent="0.2">
      <c r="B1" s="58" t="s">
        <v>838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61.5" customHeight="1" x14ac:dyDescent="0.2">
      <c r="B2" s="59" t="s">
        <v>847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61.5" customHeight="1" x14ac:dyDescent="0.2">
      <c r="B3" s="59" t="s">
        <v>839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ht="75.75" customHeight="1" x14ac:dyDescent="0.2"/>
    <row r="5" spans="1:14" s="29" customFormat="1" ht="99" customHeight="1" x14ac:dyDescent="0.2">
      <c r="A5" s="39" t="s">
        <v>852</v>
      </c>
      <c r="B5" s="27" t="s">
        <v>0</v>
      </c>
      <c r="C5" s="27" t="s">
        <v>292</v>
      </c>
      <c r="D5" s="27" t="s">
        <v>859</v>
      </c>
      <c r="E5" s="27" t="s">
        <v>860</v>
      </c>
      <c r="F5" s="27" t="s">
        <v>293</v>
      </c>
      <c r="G5" s="27" t="s">
        <v>294</v>
      </c>
      <c r="H5" s="28" t="s">
        <v>295</v>
      </c>
      <c r="I5" s="27" t="s">
        <v>296</v>
      </c>
      <c r="J5" s="28" t="s">
        <v>297</v>
      </c>
      <c r="K5" s="27" t="s">
        <v>298</v>
      </c>
      <c r="L5" s="31" t="s">
        <v>1</v>
      </c>
      <c r="M5" s="27" t="s">
        <v>2</v>
      </c>
      <c r="N5" s="27" t="s">
        <v>3</v>
      </c>
    </row>
    <row r="6" spans="1:14" s="9" customFormat="1" ht="204.75" customHeight="1" x14ac:dyDescent="0.2">
      <c r="A6" s="40">
        <v>1</v>
      </c>
      <c r="B6" s="22" t="s">
        <v>376</v>
      </c>
      <c r="C6" s="25" t="s">
        <v>637</v>
      </c>
      <c r="D6" s="24">
        <v>10000</v>
      </c>
      <c r="E6" s="24">
        <v>10000</v>
      </c>
      <c r="F6" s="23" t="s">
        <v>6</v>
      </c>
      <c r="G6" s="24" t="s">
        <v>518</v>
      </c>
      <c r="H6" s="24">
        <v>10000</v>
      </c>
      <c r="I6" s="24" t="s">
        <v>518</v>
      </c>
      <c r="J6" s="24">
        <v>10000</v>
      </c>
      <c r="K6" s="25" t="s">
        <v>9</v>
      </c>
      <c r="L6" s="36" t="s">
        <v>639</v>
      </c>
      <c r="M6" s="23" t="s">
        <v>23</v>
      </c>
      <c r="N6" s="23">
        <v>2568</v>
      </c>
    </row>
    <row r="7" spans="1:14" s="9" customFormat="1" ht="204.75" customHeight="1" x14ac:dyDescent="0.2">
      <c r="A7" s="40">
        <v>2</v>
      </c>
      <c r="B7" s="22" t="s">
        <v>376</v>
      </c>
      <c r="C7" s="25" t="s">
        <v>642</v>
      </c>
      <c r="D7" s="24">
        <v>7500</v>
      </c>
      <c r="E7" s="24">
        <v>7500</v>
      </c>
      <c r="F7" s="23" t="s">
        <v>6</v>
      </c>
      <c r="G7" s="24" t="s">
        <v>643</v>
      </c>
      <c r="H7" s="24">
        <v>7500</v>
      </c>
      <c r="I7" s="24" t="s">
        <v>643</v>
      </c>
      <c r="J7" s="24">
        <v>7500</v>
      </c>
      <c r="K7" s="25" t="s">
        <v>9</v>
      </c>
      <c r="L7" s="36" t="s">
        <v>644</v>
      </c>
      <c r="M7" s="23" t="s">
        <v>23</v>
      </c>
      <c r="N7" s="23">
        <v>2568</v>
      </c>
    </row>
    <row r="8" spans="1:14" s="9" customFormat="1" ht="204.75" customHeight="1" x14ac:dyDescent="0.2">
      <c r="A8" s="40">
        <v>3</v>
      </c>
      <c r="B8" s="22" t="s">
        <v>376</v>
      </c>
      <c r="C8" s="25" t="s">
        <v>646</v>
      </c>
      <c r="D8" s="24">
        <v>6075</v>
      </c>
      <c r="E8" s="24">
        <v>6075</v>
      </c>
      <c r="F8" s="23" t="s">
        <v>6</v>
      </c>
      <c r="G8" s="24" t="s">
        <v>418</v>
      </c>
      <c r="H8" s="24">
        <v>6075</v>
      </c>
      <c r="I8" s="24" t="s">
        <v>418</v>
      </c>
      <c r="J8" s="24">
        <v>6075</v>
      </c>
      <c r="K8" s="25" t="s">
        <v>9</v>
      </c>
      <c r="L8" s="36" t="s">
        <v>647</v>
      </c>
      <c r="M8" s="23" t="s">
        <v>23</v>
      </c>
      <c r="N8" s="23">
        <v>2568</v>
      </c>
    </row>
    <row r="9" spans="1:14" s="9" customFormat="1" ht="204.75" customHeight="1" x14ac:dyDescent="0.2">
      <c r="A9" s="40">
        <v>4</v>
      </c>
      <c r="B9" s="22" t="s">
        <v>376</v>
      </c>
      <c r="C9" s="25" t="s">
        <v>648</v>
      </c>
      <c r="D9" s="24">
        <v>25480</v>
      </c>
      <c r="E9" s="24">
        <v>25480</v>
      </c>
      <c r="F9" s="23" t="s">
        <v>6</v>
      </c>
      <c r="G9" s="24" t="s">
        <v>487</v>
      </c>
      <c r="H9" s="24">
        <v>25480</v>
      </c>
      <c r="I9" s="24" t="s">
        <v>487</v>
      </c>
      <c r="J9" s="24">
        <v>25480</v>
      </c>
      <c r="K9" s="25" t="s">
        <v>9</v>
      </c>
      <c r="L9" s="36" t="s">
        <v>654</v>
      </c>
      <c r="M9" s="23" t="s">
        <v>23</v>
      </c>
      <c r="N9" s="23">
        <v>2568</v>
      </c>
    </row>
    <row r="10" spans="1:14" s="9" customFormat="1" ht="204.75" customHeight="1" x14ac:dyDescent="0.2">
      <c r="A10" s="40">
        <v>5</v>
      </c>
      <c r="B10" s="22" t="s">
        <v>376</v>
      </c>
      <c r="C10" s="25" t="s">
        <v>649</v>
      </c>
      <c r="D10" s="24">
        <v>26400</v>
      </c>
      <c r="E10" s="24">
        <v>26400</v>
      </c>
      <c r="F10" s="23" t="s">
        <v>6</v>
      </c>
      <c r="G10" s="24" t="s">
        <v>487</v>
      </c>
      <c r="H10" s="24">
        <v>26400</v>
      </c>
      <c r="I10" s="24" t="s">
        <v>487</v>
      </c>
      <c r="J10" s="24">
        <v>26400</v>
      </c>
      <c r="K10" s="25" t="s">
        <v>9</v>
      </c>
      <c r="L10" s="36" t="s">
        <v>655</v>
      </c>
      <c r="M10" s="23" t="s">
        <v>23</v>
      </c>
      <c r="N10" s="23">
        <v>2568</v>
      </c>
    </row>
    <row r="11" spans="1:14" s="9" customFormat="1" ht="204.75" customHeight="1" x14ac:dyDescent="0.2">
      <c r="A11" s="40">
        <v>6</v>
      </c>
      <c r="B11" s="22" t="s">
        <v>376</v>
      </c>
      <c r="C11" s="25" t="s">
        <v>652</v>
      </c>
      <c r="D11" s="24">
        <v>12800</v>
      </c>
      <c r="E11" s="24">
        <v>12800</v>
      </c>
      <c r="F11" s="23" t="s">
        <v>6</v>
      </c>
      <c r="G11" s="24" t="s">
        <v>651</v>
      </c>
      <c r="H11" s="24">
        <v>12800</v>
      </c>
      <c r="I11" s="24" t="s">
        <v>651</v>
      </c>
      <c r="J11" s="24">
        <v>12800</v>
      </c>
      <c r="K11" s="25" t="s">
        <v>9</v>
      </c>
      <c r="L11" s="36" t="s">
        <v>656</v>
      </c>
      <c r="M11" s="23" t="s">
        <v>23</v>
      </c>
      <c r="N11" s="23">
        <v>2568</v>
      </c>
    </row>
    <row r="12" spans="1:14" s="9" customFormat="1" ht="204.75" customHeight="1" x14ac:dyDescent="0.2">
      <c r="A12" s="40">
        <v>7</v>
      </c>
      <c r="B12" s="22" t="s">
        <v>376</v>
      </c>
      <c r="C12" s="25" t="s">
        <v>650</v>
      </c>
      <c r="D12" s="24">
        <v>10000</v>
      </c>
      <c r="E12" s="24">
        <v>10000</v>
      </c>
      <c r="F12" s="23" t="s">
        <v>6</v>
      </c>
      <c r="G12" s="24" t="s">
        <v>518</v>
      </c>
      <c r="H12" s="24">
        <v>10000</v>
      </c>
      <c r="I12" s="24" t="s">
        <v>518</v>
      </c>
      <c r="J12" s="24">
        <v>10000</v>
      </c>
      <c r="K12" s="25" t="s">
        <v>9</v>
      </c>
      <c r="L12" s="36" t="s">
        <v>657</v>
      </c>
      <c r="M12" s="23" t="s">
        <v>23</v>
      </c>
      <c r="N12" s="23">
        <v>2568</v>
      </c>
    </row>
    <row r="13" spans="1:14" s="9" customFormat="1" ht="204.75" customHeight="1" x14ac:dyDescent="0.2">
      <c r="A13" s="40">
        <v>8</v>
      </c>
      <c r="B13" s="22" t="s">
        <v>376</v>
      </c>
      <c r="C13" s="25" t="s">
        <v>661</v>
      </c>
      <c r="D13" s="24">
        <v>30490</v>
      </c>
      <c r="E13" s="24">
        <v>30490</v>
      </c>
      <c r="F13" s="23" t="s">
        <v>6</v>
      </c>
      <c r="G13" s="24" t="s">
        <v>475</v>
      </c>
      <c r="H13" s="24">
        <v>30490</v>
      </c>
      <c r="I13" s="24" t="s">
        <v>475</v>
      </c>
      <c r="J13" s="24">
        <v>30490</v>
      </c>
      <c r="K13" s="25" t="s">
        <v>9</v>
      </c>
      <c r="L13" s="36" t="s">
        <v>669</v>
      </c>
      <c r="M13" s="23" t="s">
        <v>23</v>
      </c>
      <c r="N13" s="23">
        <v>2568</v>
      </c>
    </row>
    <row r="14" spans="1:14" s="9" customFormat="1" ht="204.75" customHeight="1" x14ac:dyDescent="0.2">
      <c r="A14" s="40">
        <v>9</v>
      </c>
      <c r="B14" s="22" t="s">
        <v>376</v>
      </c>
      <c r="C14" s="25" t="s">
        <v>674</v>
      </c>
      <c r="D14" s="24">
        <v>8988</v>
      </c>
      <c r="E14" s="24">
        <v>8988</v>
      </c>
      <c r="F14" s="23" t="s">
        <v>6</v>
      </c>
      <c r="G14" s="24" t="s">
        <v>416</v>
      </c>
      <c r="H14" s="24">
        <v>8988</v>
      </c>
      <c r="I14" s="24" t="s">
        <v>416</v>
      </c>
      <c r="J14" s="24">
        <v>8988</v>
      </c>
      <c r="K14" s="25" t="s">
        <v>9</v>
      </c>
      <c r="L14" s="36" t="s">
        <v>682</v>
      </c>
      <c r="M14" s="23" t="s">
        <v>23</v>
      </c>
      <c r="N14" s="23">
        <v>2568</v>
      </c>
    </row>
    <row r="15" spans="1:14" s="9" customFormat="1" ht="204.75" customHeight="1" x14ac:dyDescent="0.2">
      <c r="A15" s="40">
        <v>10</v>
      </c>
      <c r="B15" s="22" t="s">
        <v>376</v>
      </c>
      <c r="C15" s="25" t="s">
        <v>676</v>
      </c>
      <c r="D15" s="24">
        <v>31584</v>
      </c>
      <c r="E15" s="24">
        <v>31584</v>
      </c>
      <c r="F15" s="23" t="s">
        <v>6</v>
      </c>
      <c r="G15" s="24" t="s">
        <v>469</v>
      </c>
      <c r="H15" s="24">
        <v>31584</v>
      </c>
      <c r="I15" s="24" t="s">
        <v>469</v>
      </c>
      <c r="J15" s="24">
        <v>31584</v>
      </c>
      <c r="K15" s="25" t="s">
        <v>9</v>
      </c>
      <c r="L15" s="36" t="s">
        <v>684</v>
      </c>
      <c r="M15" s="23" t="s">
        <v>23</v>
      </c>
      <c r="N15" s="23">
        <v>2568</v>
      </c>
    </row>
    <row r="16" spans="1:14" s="9" customFormat="1" ht="204.75" customHeight="1" x14ac:dyDescent="0.2">
      <c r="A16" s="40">
        <v>11</v>
      </c>
      <c r="B16" s="22" t="s">
        <v>376</v>
      </c>
      <c r="C16" s="25" t="s">
        <v>690</v>
      </c>
      <c r="D16" s="24">
        <v>23400</v>
      </c>
      <c r="E16" s="24">
        <v>23400</v>
      </c>
      <c r="F16" s="23" t="s">
        <v>6</v>
      </c>
      <c r="G16" s="24" t="s">
        <v>418</v>
      </c>
      <c r="H16" s="24">
        <v>23400</v>
      </c>
      <c r="I16" s="24" t="s">
        <v>418</v>
      </c>
      <c r="J16" s="24">
        <v>23400</v>
      </c>
      <c r="K16" s="25" t="s">
        <v>9</v>
      </c>
      <c r="L16" s="36" t="s">
        <v>696</v>
      </c>
      <c r="M16" s="23" t="s">
        <v>23</v>
      </c>
      <c r="N16" s="23">
        <v>2568</v>
      </c>
    </row>
    <row r="17" spans="1:14" s="9" customFormat="1" ht="119.25" customHeight="1" x14ac:dyDescent="0.2">
      <c r="A17" s="40">
        <v>12</v>
      </c>
      <c r="B17" s="22" t="s">
        <v>156</v>
      </c>
      <c r="C17" s="25" t="s">
        <v>316</v>
      </c>
      <c r="D17" s="24">
        <v>8000</v>
      </c>
      <c r="E17" s="24">
        <v>8000</v>
      </c>
      <c r="F17" s="23" t="s">
        <v>6</v>
      </c>
      <c r="G17" s="23" t="s">
        <v>157</v>
      </c>
      <c r="H17" s="24">
        <v>8000</v>
      </c>
      <c r="I17" s="23" t="s">
        <v>157</v>
      </c>
      <c r="J17" s="24">
        <v>8000</v>
      </c>
      <c r="K17" s="25" t="s">
        <v>158</v>
      </c>
      <c r="L17" s="32" t="s">
        <v>159</v>
      </c>
      <c r="M17" s="23" t="s">
        <v>23</v>
      </c>
      <c r="N17" s="23">
        <v>2568</v>
      </c>
    </row>
    <row r="18" spans="1:14" s="9" customFormat="1" ht="119.25" customHeight="1" x14ac:dyDescent="0.2">
      <c r="A18" s="40">
        <v>13</v>
      </c>
      <c r="B18" s="22" t="s">
        <v>156</v>
      </c>
      <c r="C18" s="25" t="s">
        <v>160</v>
      </c>
      <c r="D18" s="24">
        <v>4000</v>
      </c>
      <c r="E18" s="24">
        <v>4000</v>
      </c>
      <c r="F18" s="23" t="s">
        <v>6</v>
      </c>
      <c r="G18" s="23" t="s">
        <v>161</v>
      </c>
      <c r="H18" s="24">
        <v>4000</v>
      </c>
      <c r="I18" s="23" t="s">
        <v>161</v>
      </c>
      <c r="J18" s="24">
        <v>4000</v>
      </c>
      <c r="K18" s="25" t="s">
        <v>158</v>
      </c>
      <c r="L18" s="32" t="s">
        <v>162</v>
      </c>
      <c r="M18" s="23" t="s">
        <v>23</v>
      </c>
      <c r="N18" s="23">
        <v>2568</v>
      </c>
    </row>
    <row r="19" spans="1:14" s="9" customFormat="1" ht="119.25" customHeight="1" x14ac:dyDescent="0.2">
      <c r="A19" s="40">
        <v>14</v>
      </c>
      <c r="B19" s="22" t="s">
        <v>156</v>
      </c>
      <c r="C19" s="25" t="s">
        <v>163</v>
      </c>
      <c r="D19" s="24">
        <v>88000</v>
      </c>
      <c r="E19" s="24">
        <v>88000</v>
      </c>
      <c r="F19" s="23" t="s">
        <v>6</v>
      </c>
      <c r="G19" s="23" t="s">
        <v>164</v>
      </c>
      <c r="H19" s="24">
        <v>88000</v>
      </c>
      <c r="I19" s="23" t="s">
        <v>164</v>
      </c>
      <c r="J19" s="24">
        <v>88000</v>
      </c>
      <c r="K19" s="25" t="s">
        <v>158</v>
      </c>
      <c r="L19" s="32" t="s">
        <v>165</v>
      </c>
      <c r="M19" s="23" t="s">
        <v>23</v>
      </c>
      <c r="N19" s="23">
        <v>2568</v>
      </c>
    </row>
    <row r="20" spans="1:14" s="9" customFormat="1" ht="216" customHeight="1" x14ac:dyDescent="0.2">
      <c r="A20" s="40">
        <v>15</v>
      </c>
      <c r="B20" s="22" t="s">
        <v>130</v>
      </c>
      <c r="C20" s="25" t="s">
        <v>131</v>
      </c>
      <c r="D20" s="24">
        <v>8794515</v>
      </c>
      <c r="E20" s="24">
        <v>8794515</v>
      </c>
      <c r="F20" s="23" t="s">
        <v>18</v>
      </c>
      <c r="G20" s="25" t="s">
        <v>132</v>
      </c>
      <c r="H20" s="26" t="s">
        <v>133</v>
      </c>
      <c r="I20" s="23" t="s">
        <v>134</v>
      </c>
      <c r="J20" s="24">
        <v>8794515</v>
      </c>
      <c r="K20" s="25" t="s">
        <v>136</v>
      </c>
      <c r="L20" s="32" t="s">
        <v>137</v>
      </c>
      <c r="M20" s="23" t="s">
        <v>23</v>
      </c>
      <c r="N20" s="23">
        <v>2568</v>
      </c>
    </row>
    <row r="21" spans="1:14" s="9" customFormat="1" ht="119.25" customHeight="1" x14ac:dyDescent="0.2">
      <c r="A21" s="40">
        <v>16</v>
      </c>
      <c r="B21" s="22" t="s">
        <v>247</v>
      </c>
      <c r="C21" s="25" t="s">
        <v>248</v>
      </c>
      <c r="D21" s="24">
        <v>750</v>
      </c>
      <c r="E21" s="24">
        <v>750</v>
      </c>
      <c r="F21" s="23" t="s">
        <v>6</v>
      </c>
      <c r="G21" s="23" t="s">
        <v>249</v>
      </c>
      <c r="H21" s="24">
        <v>750</v>
      </c>
      <c r="I21" s="23" t="s">
        <v>250</v>
      </c>
      <c r="J21" s="24">
        <v>750</v>
      </c>
      <c r="K21" s="25" t="s">
        <v>158</v>
      </c>
      <c r="L21" s="32" t="s">
        <v>252</v>
      </c>
      <c r="M21" s="23" t="s">
        <v>23</v>
      </c>
      <c r="N21" s="23">
        <v>2568</v>
      </c>
    </row>
    <row r="22" spans="1:14" s="9" customFormat="1" ht="119.25" customHeight="1" x14ac:dyDescent="0.2">
      <c r="A22" s="40">
        <v>17</v>
      </c>
      <c r="B22" s="22" t="s">
        <v>247</v>
      </c>
      <c r="C22" s="25" t="s">
        <v>253</v>
      </c>
      <c r="D22" s="24">
        <v>81000</v>
      </c>
      <c r="E22" s="24">
        <v>81000</v>
      </c>
      <c r="F22" s="23" t="s">
        <v>6</v>
      </c>
      <c r="G22" s="23" t="s">
        <v>254</v>
      </c>
      <c r="H22" s="24">
        <v>81000</v>
      </c>
      <c r="I22" s="23" t="s">
        <v>254</v>
      </c>
      <c r="J22" s="24">
        <v>81000</v>
      </c>
      <c r="K22" s="25" t="s">
        <v>158</v>
      </c>
      <c r="L22" s="32" t="s">
        <v>255</v>
      </c>
      <c r="M22" s="23" t="s">
        <v>23</v>
      </c>
      <c r="N22" s="23">
        <v>2568</v>
      </c>
    </row>
    <row r="23" spans="1:14" s="9" customFormat="1" ht="234" customHeight="1" x14ac:dyDescent="0.2">
      <c r="A23" s="40">
        <v>18</v>
      </c>
      <c r="B23" s="22" t="s">
        <v>284</v>
      </c>
      <c r="C23" s="25" t="s">
        <v>354</v>
      </c>
      <c r="D23" s="24">
        <v>497557.8</v>
      </c>
      <c r="E23" s="24">
        <v>497557.8</v>
      </c>
      <c r="F23" s="23" t="s">
        <v>6</v>
      </c>
      <c r="G23" s="23" t="s">
        <v>286</v>
      </c>
      <c r="H23" s="24">
        <v>497557.8</v>
      </c>
      <c r="I23" s="23" t="s">
        <v>286</v>
      </c>
      <c r="J23" s="24">
        <v>497557.8</v>
      </c>
      <c r="K23" s="25" t="s">
        <v>287</v>
      </c>
      <c r="L23" s="32" t="s">
        <v>355</v>
      </c>
      <c r="M23" s="23" t="s">
        <v>23</v>
      </c>
      <c r="N23" s="23">
        <v>2569</v>
      </c>
    </row>
    <row r="24" spans="1:14" s="9" customFormat="1" ht="119.25" customHeight="1" x14ac:dyDescent="0.2">
      <c r="A24" s="40">
        <v>19</v>
      </c>
      <c r="B24" s="22" t="s">
        <v>837</v>
      </c>
      <c r="C24" s="25" t="s">
        <v>378</v>
      </c>
      <c r="D24" s="24">
        <v>500000</v>
      </c>
      <c r="E24" s="24">
        <v>500000</v>
      </c>
      <c r="F24" s="23" t="s">
        <v>6</v>
      </c>
      <c r="G24" s="23" t="s">
        <v>382</v>
      </c>
      <c r="H24" s="24">
        <v>500000</v>
      </c>
      <c r="I24" s="23" t="s">
        <v>382</v>
      </c>
      <c r="J24" s="24">
        <v>500000</v>
      </c>
      <c r="K24" s="25" t="s">
        <v>380</v>
      </c>
      <c r="L24" s="32" t="s">
        <v>383</v>
      </c>
      <c r="M24" s="23" t="s">
        <v>23</v>
      </c>
      <c r="N24" s="23">
        <v>2568</v>
      </c>
    </row>
    <row r="25" spans="1:14" ht="37.5" customHeight="1" x14ac:dyDescent="0.2">
      <c r="B25" s="41"/>
      <c r="C25" s="42"/>
      <c r="D25" s="42"/>
      <c r="E25" s="42"/>
      <c r="F25" s="43"/>
      <c r="G25" s="43"/>
      <c r="H25" s="56"/>
      <c r="I25" s="43"/>
      <c r="J25" s="56">
        <f>SUBTOTAL(109,Form_Responses11[ราคาที่ตกลงจ้าง])</f>
        <v>10166539.800000001</v>
      </c>
      <c r="K25" s="42"/>
      <c r="L25" s="44"/>
      <c r="M25" s="43"/>
      <c r="N25" s="43"/>
    </row>
  </sheetData>
  <mergeCells count="3">
    <mergeCell ref="B1:N1"/>
    <mergeCell ref="B2:N2"/>
    <mergeCell ref="B3:N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DF665-021A-4B94-BC2B-FA7E7E74BC9B}">
  <sheetPr>
    <outlinePr summaryBelow="0" summaryRight="0"/>
  </sheetPr>
  <dimension ref="A1:N31"/>
  <sheetViews>
    <sheetView zoomScale="53" zoomScaleNormal="53" workbookViewId="0">
      <pane ySplit="5" topLeftCell="A30" activePane="bottomLeft" state="frozen"/>
      <selection pane="bottomLeft" activeCell="G37" sqref="G37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5" width="44" style="1" customWidth="1"/>
    <col min="6" max="6" width="38.85546875" style="6" customWidth="1"/>
    <col min="7" max="7" width="45.28515625" style="6" customWidth="1"/>
    <col min="8" max="8" width="58.28515625" style="16" customWidth="1"/>
    <col min="9" max="9" width="42.7109375" style="6" customWidth="1"/>
    <col min="10" max="10" width="28.85546875" style="16" customWidth="1"/>
    <col min="11" max="11" width="40.85546875" style="12" customWidth="1"/>
    <col min="12" max="12" width="22" style="30" customWidth="1"/>
    <col min="13" max="13" width="18.85546875" style="6" customWidth="1"/>
    <col min="14" max="14" width="22.7109375" style="6" customWidth="1"/>
    <col min="15" max="20" width="18.85546875" customWidth="1"/>
  </cols>
  <sheetData>
    <row r="1" spans="1:14" ht="61.5" customHeight="1" x14ac:dyDescent="0.2">
      <c r="B1" s="58" t="s">
        <v>838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61.5" customHeight="1" x14ac:dyDescent="0.2">
      <c r="B2" s="59" t="s">
        <v>848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61.5" customHeight="1" x14ac:dyDescent="0.2">
      <c r="B3" s="59" t="s">
        <v>839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ht="75.75" customHeight="1" x14ac:dyDescent="0.2"/>
    <row r="5" spans="1:14" s="29" customFormat="1" ht="99" customHeight="1" x14ac:dyDescent="0.2">
      <c r="A5" s="39" t="s">
        <v>852</v>
      </c>
      <c r="B5" s="27" t="s">
        <v>0</v>
      </c>
      <c r="C5" s="27" t="s">
        <v>292</v>
      </c>
      <c r="D5" s="27" t="s">
        <v>859</v>
      </c>
      <c r="E5" s="27" t="s">
        <v>860</v>
      </c>
      <c r="F5" s="27" t="s">
        <v>293</v>
      </c>
      <c r="G5" s="27" t="s">
        <v>294</v>
      </c>
      <c r="H5" s="28" t="s">
        <v>295</v>
      </c>
      <c r="I5" s="27" t="s">
        <v>296</v>
      </c>
      <c r="J5" s="28" t="s">
        <v>297</v>
      </c>
      <c r="K5" s="27" t="s">
        <v>298</v>
      </c>
      <c r="L5" s="31" t="s">
        <v>1</v>
      </c>
      <c r="M5" s="27" t="s">
        <v>2</v>
      </c>
      <c r="N5" s="27" t="s">
        <v>3</v>
      </c>
    </row>
    <row r="6" spans="1:14" s="9" customFormat="1" ht="204.75" customHeight="1" x14ac:dyDescent="0.2">
      <c r="A6" s="40">
        <v>1</v>
      </c>
      <c r="B6" s="22" t="s">
        <v>376</v>
      </c>
      <c r="C6" s="25" t="s">
        <v>653</v>
      </c>
      <c r="D6" s="24">
        <v>18600</v>
      </c>
      <c r="E6" s="24">
        <v>18600</v>
      </c>
      <c r="F6" s="23" t="s">
        <v>6</v>
      </c>
      <c r="G6" s="24" t="s">
        <v>418</v>
      </c>
      <c r="H6" s="24">
        <v>18600</v>
      </c>
      <c r="I6" s="24" t="s">
        <v>418</v>
      </c>
      <c r="J6" s="24">
        <v>18600</v>
      </c>
      <c r="K6" s="25" t="s">
        <v>9</v>
      </c>
      <c r="L6" s="36" t="s">
        <v>658</v>
      </c>
      <c r="M6" s="23" t="s">
        <v>155</v>
      </c>
      <c r="N6" s="23">
        <v>2568</v>
      </c>
    </row>
    <row r="7" spans="1:14" s="9" customFormat="1" ht="204.75" customHeight="1" x14ac:dyDescent="0.2">
      <c r="A7" s="40">
        <v>2</v>
      </c>
      <c r="B7" s="22" t="s">
        <v>376</v>
      </c>
      <c r="C7" s="25" t="s">
        <v>659</v>
      </c>
      <c r="D7" s="24">
        <v>26400</v>
      </c>
      <c r="E7" s="24">
        <v>26400</v>
      </c>
      <c r="F7" s="23" t="s">
        <v>6</v>
      </c>
      <c r="G7" s="24" t="s">
        <v>487</v>
      </c>
      <c r="H7" s="24">
        <v>26400</v>
      </c>
      <c r="I7" s="24" t="s">
        <v>487</v>
      </c>
      <c r="J7" s="24">
        <v>26400</v>
      </c>
      <c r="K7" s="25" t="s">
        <v>9</v>
      </c>
      <c r="L7" s="36" t="s">
        <v>667</v>
      </c>
      <c r="M7" s="23" t="s">
        <v>155</v>
      </c>
      <c r="N7" s="23">
        <v>2568</v>
      </c>
    </row>
    <row r="8" spans="1:14" s="9" customFormat="1" ht="204.75" customHeight="1" x14ac:dyDescent="0.2">
      <c r="A8" s="40">
        <v>3</v>
      </c>
      <c r="B8" s="22" t="s">
        <v>376</v>
      </c>
      <c r="C8" s="25" t="s">
        <v>660</v>
      </c>
      <c r="D8" s="24">
        <v>13745</v>
      </c>
      <c r="E8" s="24">
        <v>13745</v>
      </c>
      <c r="F8" s="23" t="s">
        <v>6</v>
      </c>
      <c r="G8" s="24" t="s">
        <v>469</v>
      </c>
      <c r="H8" s="24">
        <v>13745</v>
      </c>
      <c r="I8" s="24" t="s">
        <v>469</v>
      </c>
      <c r="J8" s="24">
        <v>13745</v>
      </c>
      <c r="K8" s="25" t="s">
        <v>9</v>
      </c>
      <c r="L8" s="36" t="s">
        <v>668</v>
      </c>
      <c r="M8" s="23" t="s">
        <v>155</v>
      </c>
      <c r="N8" s="23">
        <v>2568</v>
      </c>
    </row>
    <row r="9" spans="1:14" s="9" customFormat="1" ht="204.75" customHeight="1" x14ac:dyDescent="0.2">
      <c r="A9" s="40">
        <v>4</v>
      </c>
      <c r="B9" s="22" t="s">
        <v>376</v>
      </c>
      <c r="C9" s="25" t="s">
        <v>662</v>
      </c>
      <c r="D9" s="24">
        <v>37480</v>
      </c>
      <c r="E9" s="24">
        <v>37480</v>
      </c>
      <c r="F9" s="23" t="s">
        <v>6</v>
      </c>
      <c r="G9" s="24" t="s">
        <v>538</v>
      </c>
      <c r="H9" s="24">
        <v>37480</v>
      </c>
      <c r="I9" s="24" t="s">
        <v>538</v>
      </c>
      <c r="J9" s="24">
        <v>37480</v>
      </c>
      <c r="K9" s="25" t="s">
        <v>9</v>
      </c>
      <c r="L9" s="36" t="s">
        <v>670</v>
      </c>
      <c r="M9" s="23" t="s">
        <v>155</v>
      </c>
      <c r="N9" s="23">
        <v>2568</v>
      </c>
    </row>
    <row r="10" spans="1:14" s="9" customFormat="1" ht="204.75" customHeight="1" x14ac:dyDescent="0.2">
      <c r="A10" s="40">
        <v>5</v>
      </c>
      <c r="B10" s="22" t="s">
        <v>376</v>
      </c>
      <c r="C10" s="25" t="s">
        <v>663</v>
      </c>
      <c r="D10" s="24">
        <v>9232</v>
      </c>
      <c r="E10" s="24">
        <v>9232</v>
      </c>
      <c r="F10" s="23" t="s">
        <v>6</v>
      </c>
      <c r="G10" s="24" t="s">
        <v>466</v>
      </c>
      <c r="H10" s="24">
        <v>9232</v>
      </c>
      <c r="I10" s="24" t="s">
        <v>466</v>
      </c>
      <c r="J10" s="24">
        <v>9232</v>
      </c>
      <c r="K10" s="25" t="s">
        <v>9</v>
      </c>
      <c r="L10" s="36" t="s">
        <v>671</v>
      </c>
      <c r="M10" s="23" t="s">
        <v>155</v>
      </c>
      <c r="N10" s="23">
        <v>2568</v>
      </c>
    </row>
    <row r="11" spans="1:14" s="9" customFormat="1" ht="204.75" customHeight="1" x14ac:dyDescent="0.2">
      <c r="A11" s="40">
        <v>6</v>
      </c>
      <c r="B11" s="22" t="s">
        <v>376</v>
      </c>
      <c r="C11" s="25" t="s">
        <v>664</v>
      </c>
      <c r="D11" s="24">
        <v>24700</v>
      </c>
      <c r="E11" s="24">
        <v>24700</v>
      </c>
      <c r="F11" s="23" t="s">
        <v>6</v>
      </c>
      <c r="G11" s="24" t="s">
        <v>538</v>
      </c>
      <c r="H11" s="24">
        <v>24700</v>
      </c>
      <c r="I11" s="24" t="s">
        <v>538</v>
      </c>
      <c r="J11" s="24">
        <v>24700</v>
      </c>
      <c r="K11" s="25" t="s">
        <v>9</v>
      </c>
      <c r="L11" s="36" t="s">
        <v>672</v>
      </c>
      <c r="M11" s="23" t="s">
        <v>155</v>
      </c>
      <c r="N11" s="23">
        <v>2568</v>
      </c>
    </row>
    <row r="12" spans="1:14" s="9" customFormat="1" ht="204.75" customHeight="1" x14ac:dyDescent="0.2">
      <c r="A12" s="40">
        <v>7</v>
      </c>
      <c r="B12" s="22" t="s">
        <v>376</v>
      </c>
      <c r="C12" s="25" t="s">
        <v>665</v>
      </c>
      <c r="D12" s="24">
        <v>54000</v>
      </c>
      <c r="E12" s="24">
        <v>54000</v>
      </c>
      <c r="F12" s="23" t="s">
        <v>6</v>
      </c>
      <c r="G12" s="24" t="s">
        <v>666</v>
      </c>
      <c r="H12" s="24">
        <v>54000</v>
      </c>
      <c r="I12" s="24" t="s">
        <v>666</v>
      </c>
      <c r="J12" s="24">
        <v>54000</v>
      </c>
      <c r="K12" s="25" t="s">
        <v>9</v>
      </c>
      <c r="L12" s="36" t="s">
        <v>673</v>
      </c>
      <c r="M12" s="23" t="s">
        <v>155</v>
      </c>
      <c r="N12" s="23">
        <v>2568</v>
      </c>
    </row>
    <row r="13" spans="1:14" s="9" customFormat="1" ht="204.75" customHeight="1" x14ac:dyDescent="0.2">
      <c r="A13" s="40">
        <v>8</v>
      </c>
      <c r="B13" s="22" t="s">
        <v>376</v>
      </c>
      <c r="C13" s="25" t="s">
        <v>675</v>
      </c>
      <c r="D13" s="38">
        <v>4699.4399999999996</v>
      </c>
      <c r="E13" s="38">
        <v>4699.4399999999996</v>
      </c>
      <c r="F13" s="23" t="s">
        <v>6</v>
      </c>
      <c r="G13" s="24" t="s">
        <v>416</v>
      </c>
      <c r="H13" s="38">
        <v>4699.4399999999996</v>
      </c>
      <c r="I13" s="24" t="s">
        <v>416</v>
      </c>
      <c r="J13" s="38">
        <v>4699.4399999999996</v>
      </c>
      <c r="K13" s="25" t="s">
        <v>9</v>
      </c>
      <c r="L13" s="36" t="s">
        <v>683</v>
      </c>
      <c r="M13" s="23" t="s">
        <v>155</v>
      </c>
      <c r="N13" s="23">
        <v>2568</v>
      </c>
    </row>
    <row r="14" spans="1:14" s="9" customFormat="1" ht="204.75" customHeight="1" x14ac:dyDescent="0.2">
      <c r="A14" s="40">
        <v>9</v>
      </c>
      <c r="B14" s="22" t="s">
        <v>376</v>
      </c>
      <c r="C14" s="25" t="s">
        <v>677</v>
      </c>
      <c r="D14" s="24">
        <v>1200</v>
      </c>
      <c r="E14" s="24">
        <v>1200</v>
      </c>
      <c r="F14" s="23" t="s">
        <v>6</v>
      </c>
      <c r="G14" s="24" t="s">
        <v>418</v>
      </c>
      <c r="H14" s="24">
        <v>1200</v>
      </c>
      <c r="I14" s="24" t="s">
        <v>418</v>
      </c>
      <c r="J14" s="24">
        <v>1200</v>
      </c>
      <c r="K14" s="25" t="s">
        <v>9</v>
      </c>
      <c r="L14" s="36" t="s">
        <v>685</v>
      </c>
      <c r="M14" s="23" t="s">
        <v>155</v>
      </c>
      <c r="N14" s="23">
        <v>2568</v>
      </c>
    </row>
    <row r="15" spans="1:14" s="9" customFormat="1" ht="204.75" customHeight="1" x14ac:dyDescent="0.2">
      <c r="A15" s="40">
        <v>10</v>
      </c>
      <c r="B15" s="22" t="s">
        <v>376</v>
      </c>
      <c r="C15" s="25" t="s">
        <v>678</v>
      </c>
      <c r="D15" s="24">
        <v>5600</v>
      </c>
      <c r="E15" s="24">
        <v>5600</v>
      </c>
      <c r="F15" s="23" t="s">
        <v>6</v>
      </c>
      <c r="G15" s="24" t="s">
        <v>418</v>
      </c>
      <c r="H15" s="24">
        <v>5600</v>
      </c>
      <c r="I15" s="24" t="s">
        <v>418</v>
      </c>
      <c r="J15" s="24">
        <v>5600</v>
      </c>
      <c r="K15" s="25" t="s">
        <v>9</v>
      </c>
      <c r="L15" s="36" t="s">
        <v>686</v>
      </c>
      <c r="M15" s="23" t="s">
        <v>155</v>
      </c>
      <c r="N15" s="23">
        <v>2568</v>
      </c>
    </row>
    <row r="16" spans="1:14" s="9" customFormat="1" ht="204.75" customHeight="1" x14ac:dyDescent="0.2">
      <c r="A16" s="40">
        <v>11</v>
      </c>
      <c r="B16" s="22" t="s">
        <v>376</v>
      </c>
      <c r="C16" s="25" t="s">
        <v>679</v>
      </c>
      <c r="D16" s="24">
        <v>56423</v>
      </c>
      <c r="E16" s="24">
        <v>56423</v>
      </c>
      <c r="F16" s="23" t="s">
        <v>6</v>
      </c>
      <c r="G16" s="24" t="s">
        <v>469</v>
      </c>
      <c r="H16" s="24">
        <v>56423</v>
      </c>
      <c r="I16" s="24" t="s">
        <v>469</v>
      </c>
      <c r="J16" s="24">
        <v>56423</v>
      </c>
      <c r="K16" s="25" t="s">
        <v>9</v>
      </c>
      <c r="L16" s="36" t="s">
        <v>687</v>
      </c>
      <c r="M16" s="23" t="s">
        <v>155</v>
      </c>
      <c r="N16" s="23">
        <v>2568</v>
      </c>
    </row>
    <row r="17" spans="1:14" s="9" customFormat="1" ht="204.75" customHeight="1" x14ac:dyDescent="0.2">
      <c r="A17" s="40">
        <v>12</v>
      </c>
      <c r="B17" s="22" t="s">
        <v>376</v>
      </c>
      <c r="C17" s="25" t="s">
        <v>680</v>
      </c>
      <c r="D17" s="24">
        <v>17000</v>
      </c>
      <c r="E17" s="24">
        <v>17000</v>
      </c>
      <c r="F17" s="23" t="s">
        <v>6</v>
      </c>
      <c r="G17" s="24" t="s">
        <v>681</v>
      </c>
      <c r="H17" s="24">
        <v>17000</v>
      </c>
      <c r="I17" s="24" t="s">
        <v>681</v>
      </c>
      <c r="J17" s="24">
        <v>17000</v>
      </c>
      <c r="K17" s="25" t="s">
        <v>9</v>
      </c>
      <c r="L17" s="36" t="s">
        <v>688</v>
      </c>
      <c r="M17" s="23" t="s">
        <v>155</v>
      </c>
      <c r="N17" s="23">
        <v>2568</v>
      </c>
    </row>
    <row r="18" spans="1:14" s="9" customFormat="1" ht="204.75" customHeight="1" x14ac:dyDescent="0.2">
      <c r="A18" s="40">
        <v>13</v>
      </c>
      <c r="B18" s="22" t="s">
        <v>376</v>
      </c>
      <c r="C18" s="25" t="s">
        <v>468</v>
      </c>
      <c r="D18" s="24">
        <v>13380</v>
      </c>
      <c r="E18" s="24">
        <v>13380</v>
      </c>
      <c r="F18" s="23" t="s">
        <v>6</v>
      </c>
      <c r="G18" s="24" t="s">
        <v>469</v>
      </c>
      <c r="H18" s="24">
        <v>13380</v>
      </c>
      <c r="I18" s="24" t="s">
        <v>469</v>
      </c>
      <c r="J18" s="24">
        <v>13380</v>
      </c>
      <c r="K18" s="25" t="s">
        <v>9</v>
      </c>
      <c r="L18" s="36" t="s">
        <v>701</v>
      </c>
      <c r="M18" s="23" t="s">
        <v>155</v>
      </c>
      <c r="N18" s="23">
        <v>2568</v>
      </c>
    </row>
    <row r="19" spans="1:14" s="9" customFormat="1" ht="204.75" customHeight="1" x14ac:dyDescent="0.2">
      <c r="A19" s="40">
        <v>14</v>
      </c>
      <c r="B19" s="22" t="s">
        <v>376</v>
      </c>
      <c r="C19" s="25" t="s">
        <v>720</v>
      </c>
      <c r="D19" s="24">
        <v>16000</v>
      </c>
      <c r="E19" s="24">
        <v>16000</v>
      </c>
      <c r="F19" s="23" t="s">
        <v>6</v>
      </c>
      <c r="G19" s="24" t="s">
        <v>723</v>
      </c>
      <c r="H19" s="24">
        <v>16000</v>
      </c>
      <c r="I19" s="24" t="s">
        <v>723</v>
      </c>
      <c r="J19" s="24">
        <v>16000</v>
      </c>
      <c r="K19" s="25" t="s">
        <v>9</v>
      </c>
      <c r="L19" s="36" t="s">
        <v>728</v>
      </c>
      <c r="M19" s="23" t="s">
        <v>155</v>
      </c>
      <c r="N19" s="23">
        <v>2568</v>
      </c>
    </row>
    <row r="20" spans="1:14" s="9" customFormat="1" ht="204.75" customHeight="1" x14ac:dyDescent="0.2">
      <c r="A20" s="40">
        <v>15</v>
      </c>
      <c r="B20" s="22" t="s">
        <v>376</v>
      </c>
      <c r="C20" s="25" t="s">
        <v>732</v>
      </c>
      <c r="D20" s="24">
        <v>24000</v>
      </c>
      <c r="E20" s="24">
        <v>24000</v>
      </c>
      <c r="F20" s="23" t="s">
        <v>6</v>
      </c>
      <c r="G20" s="24" t="s">
        <v>475</v>
      </c>
      <c r="H20" s="24">
        <v>24000</v>
      </c>
      <c r="I20" s="24" t="s">
        <v>475</v>
      </c>
      <c r="J20" s="24">
        <v>24000</v>
      </c>
      <c r="K20" s="25" t="s">
        <v>9</v>
      </c>
      <c r="L20" s="36" t="s">
        <v>740</v>
      </c>
      <c r="M20" s="23" t="s">
        <v>155</v>
      </c>
      <c r="N20" s="23">
        <v>2568</v>
      </c>
    </row>
    <row r="21" spans="1:14" s="9" customFormat="1" ht="204.75" customHeight="1" x14ac:dyDescent="0.2">
      <c r="A21" s="40">
        <v>16</v>
      </c>
      <c r="B21" s="22" t="s">
        <v>376</v>
      </c>
      <c r="C21" s="25" t="s">
        <v>733</v>
      </c>
      <c r="D21" s="24">
        <v>15390</v>
      </c>
      <c r="E21" s="24">
        <v>15390</v>
      </c>
      <c r="F21" s="23" t="s">
        <v>6</v>
      </c>
      <c r="G21" s="24" t="s">
        <v>738</v>
      </c>
      <c r="H21" s="24">
        <v>15390</v>
      </c>
      <c r="I21" s="24" t="s">
        <v>738</v>
      </c>
      <c r="J21" s="24">
        <v>15390</v>
      </c>
      <c r="K21" s="25" t="s">
        <v>9</v>
      </c>
      <c r="L21" s="36" t="s">
        <v>741</v>
      </c>
      <c r="M21" s="23" t="s">
        <v>155</v>
      </c>
      <c r="N21" s="23">
        <v>2568</v>
      </c>
    </row>
    <row r="22" spans="1:14" s="9" customFormat="1" ht="204.75" customHeight="1" x14ac:dyDescent="0.2">
      <c r="A22" s="40">
        <v>17</v>
      </c>
      <c r="B22" s="22" t="s">
        <v>376</v>
      </c>
      <c r="C22" s="25" t="s">
        <v>734</v>
      </c>
      <c r="D22" s="24">
        <v>80000</v>
      </c>
      <c r="E22" s="24">
        <v>80000</v>
      </c>
      <c r="F22" s="23" t="s">
        <v>6</v>
      </c>
      <c r="G22" s="24" t="s">
        <v>572</v>
      </c>
      <c r="H22" s="24">
        <v>80000</v>
      </c>
      <c r="I22" s="24" t="s">
        <v>572</v>
      </c>
      <c r="J22" s="24">
        <v>80000</v>
      </c>
      <c r="K22" s="25" t="s">
        <v>9</v>
      </c>
      <c r="L22" s="36" t="s">
        <v>742</v>
      </c>
      <c r="M22" s="23" t="s">
        <v>155</v>
      </c>
      <c r="N22" s="23">
        <v>2568</v>
      </c>
    </row>
    <row r="23" spans="1:14" s="9" customFormat="1" ht="204.75" customHeight="1" x14ac:dyDescent="0.2">
      <c r="A23" s="40">
        <v>18</v>
      </c>
      <c r="B23" s="22" t="s">
        <v>376</v>
      </c>
      <c r="C23" s="25" t="s">
        <v>737</v>
      </c>
      <c r="D23" s="24">
        <v>24630</v>
      </c>
      <c r="E23" s="24">
        <v>24630</v>
      </c>
      <c r="F23" s="23" t="s">
        <v>6</v>
      </c>
      <c r="G23" s="24" t="s">
        <v>475</v>
      </c>
      <c r="H23" s="24">
        <v>24630</v>
      </c>
      <c r="I23" s="24" t="s">
        <v>475</v>
      </c>
      <c r="J23" s="24">
        <v>24630</v>
      </c>
      <c r="K23" s="25" t="s">
        <v>9</v>
      </c>
      <c r="L23" s="36" t="s">
        <v>745</v>
      </c>
      <c r="M23" s="23" t="s">
        <v>155</v>
      </c>
      <c r="N23" s="23">
        <v>2568</v>
      </c>
    </row>
    <row r="24" spans="1:14" s="9" customFormat="1" ht="204.75" customHeight="1" x14ac:dyDescent="0.2">
      <c r="A24" s="40">
        <v>19</v>
      </c>
      <c r="B24" s="22" t="s">
        <v>376</v>
      </c>
      <c r="C24" s="25" t="s">
        <v>468</v>
      </c>
      <c r="D24" s="24">
        <v>6510</v>
      </c>
      <c r="E24" s="24">
        <v>6510</v>
      </c>
      <c r="F24" s="23" t="s">
        <v>6</v>
      </c>
      <c r="G24" s="24" t="s">
        <v>469</v>
      </c>
      <c r="H24" s="24">
        <v>6510</v>
      </c>
      <c r="I24" s="24" t="s">
        <v>469</v>
      </c>
      <c r="J24" s="24">
        <v>6510</v>
      </c>
      <c r="K24" s="25" t="s">
        <v>9</v>
      </c>
      <c r="L24" s="36" t="s">
        <v>773</v>
      </c>
      <c r="M24" s="23" t="s">
        <v>155</v>
      </c>
      <c r="N24" s="23">
        <v>2568</v>
      </c>
    </row>
    <row r="25" spans="1:14" s="9" customFormat="1" ht="204.75" customHeight="1" x14ac:dyDescent="0.2">
      <c r="A25" s="40">
        <v>20</v>
      </c>
      <c r="B25" s="22" t="s">
        <v>376</v>
      </c>
      <c r="C25" s="25" t="s">
        <v>780</v>
      </c>
      <c r="D25" s="24">
        <v>5700</v>
      </c>
      <c r="E25" s="24">
        <v>5700</v>
      </c>
      <c r="F25" s="23" t="s">
        <v>6</v>
      </c>
      <c r="G25" s="24" t="s">
        <v>418</v>
      </c>
      <c r="H25" s="24">
        <v>5700</v>
      </c>
      <c r="I25" s="24" t="s">
        <v>418</v>
      </c>
      <c r="J25" s="24">
        <v>5700</v>
      </c>
      <c r="K25" s="25" t="s">
        <v>9</v>
      </c>
      <c r="L25" s="36" t="s">
        <v>790</v>
      </c>
      <c r="M25" s="23" t="s">
        <v>155</v>
      </c>
      <c r="N25" s="23">
        <v>2568</v>
      </c>
    </row>
    <row r="26" spans="1:14" s="9" customFormat="1" ht="119.25" customHeight="1" x14ac:dyDescent="0.2">
      <c r="A26" s="40">
        <v>21</v>
      </c>
      <c r="B26" s="22" t="s">
        <v>270</v>
      </c>
      <c r="C26" s="25" t="s">
        <v>271</v>
      </c>
      <c r="D26" s="24">
        <v>500</v>
      </c>
      <c r="E26" s="24">
        <v>500</v>
      </c>
      <c r="F26" s="23" t="s">
        <v>6</v>
      </c>
      <c r="G26" s="23" t="s">
        <v>272</v>
      </c>
      <c r="H26" s="24">
        <v>500</v>
      </c>
      <c r="I26" s="23" t="s">
        <v>272</v>
      </c>
      <c r="J26" s="24">
        <v>500</v>
      </c>
      <c r="K26" s="25" t="s">
        <v>273</v>
      </c>
      <c r="L26" s="32" t="s">
        <v>274</v>
      </c>
      <c r="M26" s="23" t="s">
        <v>155</v>
      </c>
      <c r="N26" s="23">
        <v>2568</v>
      </c>
    </row>
    <row r="27" spans="1:14" s="9" customFormat="1" ht="119.25" customHeight="1" x14ac:dyDescent="0.2">
      <c r="A27" s="40">
        <v>22</v>
      </c>
      <c r="B27" s="22" t="s">
        <v>270</v>
      </c>
      <c r="C27" s="25" t="s">
        <v>275</v>
      </c>
      <c r="D27" s="24">
        <v>45000</v>
      </c>
      <c r="E27" s="24">
        <v>45000</v>
      </c>
      <c r="F27" s="23" t="s">
        <v>6</v>
      </c>
      <c r="G27" s="23" t="s">
        <v>276</v>
      </c>
      <c r="H27" s="24">
        <v>45000</v>
      </c>
      <c r="I27" s="23" t="s">
        <v>276</v>
      </c>
      <c r="J27" s="24">
        <v>45000</v>
      </c>
      <c r="K27" s="25" t="s">
        <v>6</v>
      </c>
      <c r="L27" s="32" t="s">
        <v>277</v>
      </c>
      <c r="M27" s="23" t="s">
        <v>155</v>
      </c>
      <c r="N27" s="23">
        <v>2568</v>
      </c>
    </row>
    <row r="28" spans="1:14" s="9" customFormat="1" ht="119.25" customHeight="1" x14ac:dyDescent="0.2">
      <c r="A28" s="40">
        <v>23</v>
      </c>
      <c r="B28" s="22" t="s">
        <v>270</v>
      </c>
      <c r="C28" s="25" t="s">
        <v>278</v>
      </c>
      <c r="D28" s="24">
        <v>25000</v>
      </c>
      <c r="E28" s="24">
        <v>25000</v>
      </c>
      <c r="F28" s="23" t="s">
        <v>6</v>
      </c>
      <c r="G28" s="23" t="s">
        <v>279</v>
      </c>
      <c r="H28" s="24">
        <v>25000</v>
      </c>
      <c r="I28" s="23" t="s">
        <v>279</v>
      </c>
      <c r="J28" s="24">
        <v>25000</v>
      </c>
      <c r="K28" s="25" t="s">
        <v>6</v>
      </c>
      <c r="L28" s="32" t="s">
        <v>280</v>
      </c>
      <c r="M28" s="23" t="s">
        <v>155</v>
      </c>
      <c r="N28" s="23">
        <v>2568</v>
      </c>
    </row>
    <row r="29" spans="1:14" s="9" customFormat="1" ht="119.25" customHeight="1" x14ac:dyDescent="0.2">
      <c r="A29" s="40">
        <v>24</v>
      </c>
      <c r="B29" s="22" t="s">
        <v>270</v>
      </c>
      <c r="C29" s="25" t="s">
        <v>281</v>
      </c>
      <c r="D29" s="24">
        <v>12000</v>
      </c>
      <c r="E29" s="24">
        <v>12000</v>
      </c>
      <c r="F29" s="23" t="s">
        <v>6</v>
      </c>
      <c r="G29" s="23" t="s">
        <v>282</v>
      </c>
      <c r="H29" s="24">
        <v>12000</v>
      </c>
      <c r="I29" s="23" t="s">
        <v>282</v>
      </c>
      <c r="J29" s="24">
        <v>12000</v>
      </c>
      <c r="K29" s="25" t="s">
        <v>6</v>
      </c>
      <c r="L29" s="32" t="s">
        <v>283</v>
      </c>
      <c r="M29" s="23" t="s">
        <v>155</v>
      </c>
      <c r="N29" s="23">
        <v>2568</v>
      </c>
    </row>
    <row r="30" spans="1:14" s="9" customFormat="1" ht="204.75" customHeight="1" x14ac:dyDescent="0.2">
      <c r="A30" s="40">
        <v>25</v>
      </c>
      <c r="B30" s="22" t="s">
        <v>75</v>
      </c>
      <c r="C30" s="25" t="s">
        <v>320</v>
      </c>
      <c r="D30" s="24">
        <v>13090300</v>
      </c>
      <c r="E30" s="24">
        <v>13090300</v>
      </c>
      <c r="F30" s="23" t="s">
        <v>18</v>
      </c>
      <c r="G30" s="23" t="s">
        <v>76</v>
      </c>
      <c r="H30" s="24">
        <v>13050000</v>
      </c>
      <c r="I30" s="23" t="s">
        <v>76</v>
      </c>
      <c r="J30" s="24">
        <v>13050000</v>
      </c>
      <c r="K30" s="25" t="s">
        <v>77</v>
      </c>
      <c r="L30" s="32" t="s">
        <v>78</v>
      </c>
      <c r="M30" s="23" t="s">
        <v>155</v>
      </c>
      <c r="N30" s="23">
        <v>2568</v>
      </c>
    </row>
    <row r="31" spans="1:14" ht="27.75" customHeight="1" x14ac:dyDescent="0.2">
      <c r="B31" s="41"/>
      <c r="C31" s="42"/>
      <c r="D31" s="42"/>
      <c r="E31" s="42"/>
      <c r="F31" s="43"/>
      <c r="G31" s="43"/>
      <c r="H31" s="56"/>
      <c r="I31" s="43"/>
      <c r="J31" s="56">
        <f>SUBTOTAL(109,Form_Responses12[ราคาที่ตกลงจ้าง])</f>
        <v>13587189.439999999</v>
      </c>
      <c r="K31" s="42"/>
      <c r="L31" s="44"/>
      <c r="M31" s="43"/>
      <c r="N31" s="43"/>
    </row>
  </sheetData>
  <mergeCells count="3">
    <mergeCell ref="B1:N1"/>
    <mergeCell ref="B2:N2"/>
    <mergeCell ref="B3:N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0DC59-EB82-4390-9D89-02780B70390E}">
  <sheetPr>
    <outlinePr summaryBelow="0" summaryRight="0"/>
  </sheetPr>
  <dimension ref="A1:N31"/>
  <sheetViews>
    <sheetView zoomScale="60" zoomScaleNormal="60" workbookViewId="0">
      <pane ySplit="5" topLeftCell="A6" activePane="bottomLeft" state="frozen"/>
      <selection pane="bottomLeft" activeCell="D30" sqref="D30:E30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5" width="34.28515625" style="1" customWidth="1"/>
    <col min="6" max="6" width="38.85546875" style="6" customWidth="1"/>
    <col min="7" max="7" width="45.28515625" style="6" customWidth="1"/>
    <col min="8" max="8" width="58.28515625" style="16" customWidth="1"/>
    <col min="9" max="9" width="42.7109375" style="6" customWidth="1"/>
    <col min="10" max="10" width="22.7109375" style="16" customWidth="1"/>
    <col min="11" max="11" width="40.85546875" style="12" customWidth="1"/>
    <col min="12" max="12" width="22" style="30" customWidth="1"/>
    <col min="13" max="13" width="18.85546875" style="6" customWidth="1"/>
    <col min="14" max="14" width="22.7109375" style="6" customWidth="1"/>
    <col min="15" max="20" width="18.85546875" customWidth="1"/>
  </cols>
  <sheetData>
    <row r="1" spans="1:14" ht="61.5" customHeight="1" x14ac:dyDescent="0.2">
      <c r="B1" s="58" t="s">
        <v>838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61.5" customHeight="1" x14ac:dyDescent="0.2">
      <c r="B2" s="59" t="s">
        <v>849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61.5" customHeight="1" x14ac:dyDescent="0.2">
      <c r="B3" s="59" t="s">
        <v>839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ht="75.75" customHeight="1" x14ac:dyDescent="0.2"/>
    <row r="5" spans="1:14" s="29" customFormat="1" ht="99" customHeight="1" x14ac:dyDescent="0.2">
      <c r="A5" s="39" t="s">
        <v>852</v>
      </c>
      <c r="B5" s="27" t="s">
        <v>0</v>
      </c>
      <c r="C5" s="27" t="s">
        <v>292</v>
      </c>
      <c r="D5" s="27" t="s">
        <v>859</v>
      </c>
      <c r="E5" s="27" t="s">
        <v>860</v>
      </c>
      <c r="F5" s="27" t="s">
        <v>293</v>
      </c>
      <c r="G5" s="27" t="s">
        <v>294</v>
      </c>
      <c r="H5" s="28" t="s">
        <v>295</v>
      </c>
      <c r="I5" s="27" t="s">
        <v>296</v>
      </c>
      <c r="J5" s="28" t="s">
        <v>297</v>
      </c>
      <c r="K5" s="27" t="s">
        <v>298</v>
      </c>
      <c r="L5" s="31" t="s">
        <v>1</v>
      </c>
      <c r="M5" s="27" t="s">
        <v>2</v>
      </c>
      <c r="N5" s="27" t="s">
        <v>3</v>
      </c>
    </row>
    <row r="6" spans="1:14" s="9" customFormat="1" ht="204.75" customHeight="1" x14ac:dyDescent="0.2">
      <c r="A6" s="40">
        <v>1</v>
      </c>
      <c r="B6" s="22" t="s">
        <v>376</v>
      </c>
      <c r="C6" s="25" t="s">
        <v>689</v>
      </c>
      <c r="D6" s="24">
        <v>55000</v>
      </c>
      <c r="E6" s="24">
        <v>55000</v>
      </c>
      <c r="F6" s="23" t="s">
        <v>6</v>
      </c>
      <c r="G6" s="24" t="s">
        <v>666</v>
      </c>
      <c r="H6" s="24">
        <v>55000</v>
      </c>
      <c r="I6" s="24" t="s">
        <v>666</v>
      </c>
      <c r="J6" s="24">
        <v>55000</v>
      </c>
      <c r="K6" s="25" t="s">
        <v>9</v>
      </c>
      <c r="L6" s="36" t="s">
        <v>695</v>
      </c>
      <c r="M6" s="23" t="s">
        <v>200</v>
      </c>
      <c r="N6" s="23">
        <v>2568</v>
      </c>
    </row>
    <row r="7" spans="1:14" s="9" customFormat="1" ht="204.75" customHeight="1" x14ac:dyDescent="0.2">
      <c r="A7" s="40">
        <v>2</v>
      </c>
      <c r="B7" s="22" t="s">
        <v>376</v>
      </c>
      <c r="C7" s="25" t="s">
        <v>691</v>
      </c>
      <c r="D7" s="24">
        <v>70700</v>
      </c>
      <c r="E7" s="24">
        <v>70700</v>
      </c>
      <c r="F7" s="23" t="s">
        <v>6</v>
      </c>
      <c r="G7" s="24" t="s">
        <v>418</v>
      </c>
      <c r="H7" s="24">
        <v>70700</v>
      </c>
      <c r="I7" s="24" t="s">
        <v>418</v>
      </c>
      <c r="J7" s="24">
        <v>70700</v>
      </c>
      <c r="K7" s="25" t="s">
        <v>9</v>
      </c>
      <c r="L7" s="36" t="s">
        <v>697</v>
      </c>
      <c r="M7" s="23" t="s">
        <v>200</v>
      </c>
      <c r="N7" s="23">
        <v>2568</v>
      </c>
    </row>
    <row r="8" spans="1:14" s="9" customFormat="1" ht="204.75" customHeight="1" x14ac:dyDescent="0.2">
      <c r="A8" s="40">
        <v>3</v>
      </c>
      <c r="B8" s="22" t="s">
        <v>376</v>
      </c>
      <c r="C8" s="25" t="s">
        <v>694</v>
      </c>
      <c r="D8" s="24">
        <v>38300</v>
      </c>
      <c r="E8" s="24">
        <v>38300</v>
      </c>
      <c r="F8" s="23" t="s">
        <v>6</v>
      </c>
      <c r="G8" s="24" t="s">
        <v>456</v>
      </c>
      <c r="H8" s="24">
        <v>38300</v>
      </c>
      <c r="I8" s="24" t="s">
        <v>456</v>
      </c>
      <c r="J8" s="24">
        <v>38300</v>
      </c>
      <c r="K8" s="25" t="s">
        <v>9</v>
      </c>
      <c r="L8" s="36" t="s">
        <v>698</v>
      </c>
      <c r="M8" s="23" t="s">
        <v>200</v>
      </c>
      <c r="N8" s="23">
        <v>2568</v>
      </c>
    </row>
    <row r="9" spans="1:14" s="9" customFormat="1" ht="204.75" customHeight="1" x14ac:dyDescent="0.2">
      <c r="A9" s="40">
        <v>4</v>
      </c>
      <c r="B9" s="22" t="s">
        <v>376</v>
      </c>
      <c r="C9" s="25" t="s">
        <v>692</v>
      </c>
      <c r="D9" s="24">
        <v>20691</v>
      </c>
      <c r="E9" s="24">
        <v>20691</v>
      </c>
      <c r="F9" s="23" t="s">
        <v>6</v>
      </c>
      <c r="G9" s="24" t="s">
        <v>469</v>
      </c>
      <c r="H9" s="24">
        <v>20691</v>
      </c>
      <c r="I9" s="24" t="s">
        <v>469</v>
      </c>
      <c r="J9" s="24">
        <v>20691</v>
      </c>
      <c r="K9" s="25" t="s">
        <v>9</v>
      </c>
      <c r="L9" s="36" t="s">
        <v>699</v>
      </c>
      <c r="M9" s="23" t="s">
        <v>200</v>
      </c>
      <c r="N9" s="23">
        <v>2568</v>
      </c>
    </row>
    <row r="10" spans="1:14" s="9" customFormat="1" ht="204.75" customHeight="1" x14ac:dyDescent="0.2">
      <c r="A10" s="40">
        <v>5</v>
      </c>
      <c r="B10" s="22" t="s">
        <v>376</v>
      </c>
      <c r="C10" s="25" t="s">
        <v>693</v>
      </c>
      <c r="D10" s="24">
        <v>10300</v>
      </c>
      <c r="E10" s="24">
        <v>10300</v>
      </c>
      <c r="F10" s="23" t="s">
        <v>6</v>
      </c>
      <c r="G10" s="24" t="s">
        <v>418</v>
      </c>
      <c r="H10" s="24">
        <v>10300</v>
      </c>
      <c r="I10" s="24" t="s">
        <v>418</v>
      </c>
      <c r="J10" s="24">
        <v>10300</v>
      </c>
      <c r="K10" s="25" t="s">
        <v>9</v>
      </c>
      <c r="L10" s="36" t="s">
        <v>700</v>
      </c>
      <c r="M10" s="23" t="s">
        <v>200</v>
      </c>
      <c r="N10" s="23">
        <v>2568</v>
      </c>
    </row>
    <row r="11" spans="1:14" s="9" customFormat="1" ht="204.75" customHeight="1" x14ac:dyDescent="0.2">
      <c r="A11" s="40">
        <v>6</v>
      </c>
      <c r="B11" s="22" t="s">
        <v>376</v>
      </c>
      <c r="C11" s="25" t="s">
        <v>716</v>
      </c>
      <c r="D11" s="24">
        <v>23800</v>
      </c>
      <c r="E11" s="24">
        <v>23800</v>
      </c>
      <c r="F11" s="23" t="s">
        <v>6</v>
      </c>
      <c r="G11" s="24" t="s">
        <v>487</v>
      </c>
      <c r="H11" s="24">
        <v>23800</v>
      </c>
      <c r="I11" s="24" t="s">
        <v>487</v>
      </c>
      <c r="J11" s="24">
        <v>23800</v>
      </c>
      <c r="K11" s="25" t="s">
        <v>9</v>
      </c>
      <c r="L11" s="36" t="s">
        <v>724</v>
      </c>
      <c r="M11" s="23" t="s">
        <v>200</v>
      </c>
      <c r="N11" s="23">
        <v>2568</v>
      </c>
    </row>
    <row r="12" spans="1:14" s="9" customFormat="1" ht="204.75" customHeight="1" x14ac:dyDescent="0.2">
      <c r="A12" s="40">
        <v>7</v>
      </c>
      <c r="B12" s="22" t="s">
        <v>376</v>
      </c>
      <c r="C12" s="25" t="s">
        <v>717</v>
      </c>
      <c r="D12" s="24">
        <v>10000</v>
      </c>
      <c r="E12" s="24">
        <v>10000</v>
      </c>
      <c r="F12" s="23" t="s">
        <v>6</v>
      </c>
      <c r="G12" s="24" t="s">
        <v>518</v>
      </c>
      <c r="H12" s="24">
        <v>10000</v>
      </c>
      <c r="I12" s="24" t="s">
        <v>518</v>
      </c>
      <c r="J12" s="24">
        <v>10000</v>
      </c>
      <c r="K12" s="25" t="s">
        <v>9</v>
      </c>
      <c r="L12" s="36" t="s">
        <v>725</v>
      </c>
      <c r="M12" s="23" t="s">
        <v>200</v>
      </c>
      <c r="N12" s="23">
        <v>2568</v>
      </c>
    </row>
    <row r="13" spans="1:14" s="9" customFormat="1" ht="204.75" customHeight="1" x14ac:dyDescent="0.2">
      <c r="A13" s="40">
        <v>8</v>
      </c>
      <c r="B13" s="22" t="s">
        <v>376</v>
      </c>
      <c r="C13" s="25" t="s">
        <v>718</v>
      </c>
      <c r="D13" s="24">
        <v>6800</v>
      </c>
      <c r="E13" s="24">
        <v>6800</v>
      </c>
      <c r="F13" s="23" t="s">
        <v>6</v>
      </c>
      <c r="G13" s="24" t="s">
        <v>601</v>
      </c>
      <c r="H13" s="24">
        <v>6800</v>
      </c>
      <c r="I13" s="24" t="s">
        <v>601</v>
      </c>
      <c r="J13" s="24">
        <v>6800</v>
      </c>
      <c r="K13" s="25" t="s">
        <v>9</v>
      </c>
      <c r="L13" s="36" t="s">
        <v>726</v>
      </c>
      <c r="M13" s="23" t="s">
        <v>200</v>
      </c>
      <c r="N13" s="23">
        <v>2568</v>
      </c>
    </row>
    <row r="14" spans="1:14" s="9" customFormat="1" ht="204.75" customHeight="1" x14ac:dyDescent="0.2">
      <c r="A14" s="40">
        <v>9</v>
      </c>
      <c r="B14" s="22" t="s">
        <v>376</v>
      </c>
      <c r="C14" s="25" t="s">
        <v>719</v>
      </c>
      <c r="D14" s="24">
        <v>6800</v>
      </c>
      <c r="E14" s="24">
        <v>6800</v>
      </c>
      <c r="F14" s="23" t="s">
        <v>6</v>
      </c>
      <c r="G14" s="24" t="s">
        <v>601</v>
      </c>
      <c r="H14" s="24">
        <v>6800</v>
      </c>
      <c r="I14" s="24" t="s">
        <v>601</v>
      </c>
      <c r="J14" s="24">
        <v>6800</v>
      </c>
      <c r="K14" s="25" t="s">
        <v>9</v>
      </c>
      <c r="L14" s="36" t="s">
        <v>727</v>
      </c>
      <c r="M14" s="23" t="s">
        <v>200</v>
      </c>
      <c r="N14" s="23">
        <v>2568</v>
      </c>
    </row>
    <row r="15" spans="1:14" s="9" customFormat="1" ht="204.75" customHeight="1" x14ac:dyDescent="0.2">
      <c r="A15" s="40">
        <v>10</v>
      </c>
      <c r="B15" s="22" t="s">
        <v>376</v>
      </c>
      <c r="C15" s="25" t="s">
        <v>721</v>
      </c>
      <c r="D15" s="24">
        <v>10000</v>
      </c>
      <c r="E15" s="24">
        <v>10000</v>
      </c>
      <c r="F15" s="23" t="s">
        <v>6</v>
      </c>
      <c r="G15" s="24" t="s">
        <v>518</v>
      </c>
      <c r="H15" s="24">
        <v>10000</v>
      </c>
      <c r="I15" s="24" t="s">
        <v>518</v>
      </c>
      <c r="J15" s="24">
        <v>10000</v>
      </c>
      <c r="K15" s="25" t="s">
        <v>9</v>
      </c>
      <c r="L15" s="36" t="s">
        <v>729</v>
      </c>
      <c r="M15" s="23" t="s">
        <v>200</v>
      </c>
      <c r="N15" s="23">
        <v>2568</v>
      </c>
    </row>
    <row r="16" spans="1:14" s="9" customFormat="1" ht="204.75" customHeight="1" x14ac:dyDescent="0.2">
      <c r="A16" s="40">
        <v>11</v>
      </c>
      <c r="B16" s="22" t="s">
        <v>376</v>
      </c>
      <c r="C16" s="25" t="s">
        <v>722</v>
      </c>
      <c r="D16" s="24">
        <v>30600</v>
      </c>
      <c r="E16" s="24">
        <v>30600</v>
      </c>
      <c r="F16" s="23" t="s">
        <v>6</v>
      </c>
      <c r="G16" s="24" t="s">
        <v>487</v>
      </c>
      <c r="H16" s="24">
        <v>30600</v>
      </c>
      <c r="I16" s="24" t="s">
        <v>487</v>
      </c>
      <c r="J16" s="24">
        <v>30600</v>
      </c>
      <c r="K16" s="25" t="s">
        <v>9</v>
      </c>
      <c r="L16" s="36" t="s">
        <v>730</v>
      </c>
      <c r="M16" s="23" t="s">
        <v>200</v>
      </c>
      <c r="N16" s="23">
        <v>2568</v>
      </c>
    </row>
    <row r="17" spans="1:14" s="9" customFormat="1" ht="204.75" customHeight="1" x14ac:dyDescent="0.2">
      <c r="A17" s="40">
        <v>12</v>
      </c>
      <c r="B17" s="22" t="s">
        <v>376</v>
      </c>
      <c r="C17" s="25" t="s">
        <v>731</v>
      </c>
      <c r="D17" s="24">
        <v>25700</v>
      </c>
      <c r="E17" s="24">
        <v>25700</v>
      </c>
      <c r="F17" s="23" t="s">
        <v>6</v>
      </c>
      <c r="G17" s="24" t="s">
        <v>487</v>
      </c>
      <c r="H17" s="24">
        <v>25700</v>
      </c>
      <c r="I17" s="24" t="s">
        <v>487</v>
      </c>
      <c r="J17" s="24">
        <v>25700</v>
      </c>
      <c r="K17" s="25" t="s">
        <v>9</v>
      </c>
      <c r="L17" s="36" t="s">
        <v>739</v>
      </c>
      <c r="M17" s="23" t="s">
        <v>200</v>
      </c>
      <c r="N17" s="23">
        <v>2568</v>
      </c>
    </row>
    <row r="18" spans="1:14" s="9" customFormat="1" ht="204.75" customHeight="1" x14ac:dyDescent="0.2">
      <c r="A18" s="40">
        <v>13</v>
      </c>
      <c r="B18" s="22" t="s">
        <v>376</v>
      </c>
      <c r="C18" s="25" t="s">
        <v>735</v>
      </c>
      <c r="D18" s="24">
        <v>8800</v>
      </c>
      <c r="E18" s="24">
        <v>8800</v>
      </c>
      <c r="F18" s="23" t="s">
        <v>6</v>
      </c>
      <c r="G18" s="24" t="s">
        <v>418</v>
      </c>
      <c r="H18" s="24">
        <v>8800</v>
      </c>
      <c r="I18" s="24" t="s">
        <v>418</v>
      </c>
      <c r="J18" s="24">
        <v>8800</v>
      </c>
      <c r="K18" s="25" t="s">
        <v>9</v>
      </c>
      <c r="L18" s="36" t="s">
        <v>743</v>
      </c>
      <c r="M18" s="23" t="s">
        <v>200</v>
      </c>
      <c r="N18" s="23">
        <v>2568</v>
      </c>
    </row>
    <row r="19" spans="1:14" s="9" customFormat="1" ht="204.75" customHeight="1" x14ac:dyDescent="0.2">
      <c r="A19" s="40">
        <v>14</v>
      </c>
      <c r="B19" s="22" t="s">
        <v>376</v>
      </c>
      <c r="C19" s="25" t="s">
        <v>736</v>
      </c>
      <c r="D19" s="24">
        <v>6060</v>
      </c>
      <c r="E19" s="24">
        <v>6060</v>
      </c>
      <c r="F19" s="23" t="s">
        <v>6</v>
      </c>
      <c r="G19" s="24" t="s">
        <v>418</v>
      </c>
      <c r="H19" s="24">
        <v>6060</v>
      </c>
      <c r="I19" s="24" t="s">
        <v>418</v>
      </c>
      <c r="J19" s="24">
        <v>6060</v>
      </c>
      <c r="K19" s="25" t="s">
        <v>9</v>
      </c>
      <c r="L19" s="36" t="s">
        <v>744</v>
      </c>
      <c r="M19" s="23" t="s">
        <v>200</v>
      </c>
      <c r="N19" s="23">
        <v>2568</v>
      </c>
    </row>
    <row r="20" spans="1:14" s="9" customFormat="1" ht="204.75" customHeight="1" x14ac:dyDescent="0.2">
      <c r="A20" s="40">
        <v>15</v>
      </c>
      <c r="B20" s="22" t="s">
        <v>376</v>
      </c>
      <c r="C20" s="25" t="s">
        <v>746</v>
      </c>
      <c r="D20" s="24">
        <v>10880</v>
      </c>
      <c r="E20" s="24">
        <v>10880</v>
      </c>
      <c r="F20" s="23" t="s">
        <v>6</v>
      </c>
      <c r="G20" s="24" t="s">
        <v>418</v>
      </c>
      <c r="H20" s="24">
        <v>10880</v>
      </c>
      <c r="I20" s="24" t="s">
        <v>418</v>
      </c>
      <c r="J20" s="24">
        <v>10880</v>
      </c>
      <c r="K20" s="25" t="s">
        <v>9</v>
      </c>
      <c r="L20" s="36" t="s">
        <v>750</v>
      </c>
      <c r="M20" s="23" t="s">
        <v>200</v>
      </c>
      <c r="N20" s="23">
        <v>2568</v>
      </c>
    </row>
    <row r="21" spans="1:14" s="9" customFormat="1" ht="204.75" customHeight="1" x14ac:dyDescent="0.2">
      <c r="A21" s="40">
        <v>16</v>
      </c>
      <c r="B21" s="22" t="s">
        <v>376</v>
      </c>
      <c r="C21" s="25" t="s">
        <v>747</v>
      </c>
      <c r="D21" s="24">
        <v>7860</v>
      </c>
      <c r="E21" s="24">
        <v>7860</v>
      </c>
      <c r="F21" s="23" t="s">
        <v>6</v>
      </c>
      <c r="G21" s="24" t="s">
        <v>418</v>
      </c>
      <c r="H21" s="24">
        <v>7860</v>
      </c>
      <c r="I21" s="24" t="s">
        <v>418</v>
      </c>
      <c r="J21" s="24">
        <v>7860</v>
      </c>
      <c r="K21" s="25" t="s">
        <v>9</v>
      </c>
      <c r="L21" s="36" t="s">
        <v>751</v>
      </c>
      <c r="M21" s="23" t="s">
        <v>200</v>
      </c>
      <c r="N21" s="23">
        <v>2568</v>
      </c>
    </row>
    <row r="22" spans="1:14" s="9" customFormat="1" ht="204.75" customHeight="1" x14ac:dyDescent="0.2">
      <c r="A22" s="40">
        <v>17</v>
      </c>
      <c r="B22" s="22" t="s">
        <v>376</v>
      </c>
      <c r="C22" s="25" t="s">
        <v>748</v>
      </c>
      <c r="D22" s="24">
        <v>10000</v>
      </c>
      <c r="E22" s="24">
        <v>10000</v>
      </c>
      <c r="F22" s="23" t="s">
        <v>6</v>
      </c>
      <c r="G22" s="24" t="s">
        <v>518</v>
      </c>
      <c r="H22" s="24">
        <v>10000</v>
      </c>
      <c r="I22" s="24" t="s">
        <v>518</v>
      </c>
      <c r="J22" s="24">
        <v>10000</v>
      </c>
      <c r="K22" s="25" t="s">
        <v>9</v>
      </c>
      <c r="L22" s="36" t="s">
        <v>758</v>
      </c>
      <c r="M22" s="23" t="s">
        <v>200</v>
      </c>
      <c r="N22" s="23">
        <v>2568</v>
      </c>
    </row>
    <row r="23" spans="1:14" s="9" customFormat="1" ht="204.75" customHeight="1" x14ac:dyDescent="0.2">
      <c r="A23" s="40">
        <v>18</v>
      </c>
      <c r="B23" s="22" t="s">
        <v>376</v>
      </c>
      <c r="C23" s="25" t="s">
        <v>749</v>
      </c>
      <c r="D23" s="24">
        <v>12800</v>
      </c>
      <c r="E23" s="24">
        <v>12800</v>
      </c>
      <c r="F23" s="23" t="s">
        <v>6</v>
      </c>
      <c r="G23" s="24" t="s">
        <v>503</v>
      </c>
      <c r="H23" s="24">
        <v>12800</v>
      </c>
      <c r="I23" s="24" t="s">
        <v>503</v>
      </c>
      <c r="J23" s="24">
        <v>12800</v>
      </c>
      <c r="K23" s="25" t="s">
        <v>9</v>
      </c>
      <c r="L23" s="36" t="s">
        <v>752</v>
      </c>
      <c r="M23" s="23" t="s">
        <v>200</v>
      </c>
      <c r="N23" s="23">
        <v>2568</v>
      </c>
    </row>
    <row r="24" spans="1:14" s="9" customFormat="1" ht="204.75" customHeight="1" x14ac:dyDescent="0.2">
      <c r="A24" s="40">
        <v>19</v>
      </c>
      <c r="B24" s="22" t="s">
        <v>376</v>
      </c>
      <c r="C24" s="25" t="s">
        <v>754</v>
      </c>
      <c r="D24" s="24">
        <v>12800</v>
      </c>
      <c r="E24" s="24">
        <v>12800</v>
      </c>
      <c r="F24" s="23" t="s">
        <v>6</v>
      </c>
      <c r="G24" s="24" t="s">
        <v>487</v>
      </c>
      <c r="H24" s="24">
        <v>12800</v>
      </c>
      <c r="I24" s="24" t="s">
        <v>487</v>
      </c>
      <c r="J24" s="24">
        <v>12800</v>
      </c>
      <c r="K24" s="25" t="s">
        <v>9</v>
      </c>
      <c r="L24" s="36" t="s">
        <v>753</v>
      </c>
      <c r="M24" s="23" t="s">
        <v>200</v>
      </c>
      <c r="N24" s="23">
        <v>2568</v>
      </c>
    </row>
    <row r="25" spans="1:14" s="9" customFormat="1" ht="204.75" customHeight="1" x14ac:dyDescent="0.2">
      <c r="A25" s="40">
        <v>20</v>
      </c>
      <c r="B25" s="22" t="s">
        <v>376</v>
      </c>
      <c r="C25" s="25" t="s">
        <v>755</v>
      </c>
      <c r="D25" s="24">
        <v>25560</v>
      </c>
      <c r="E25" s="24">
        <v>25560</v>
      </c>
      <c r="F25" s="23" t="s">
        <v>6</v>
      </c>
      <c r="G25" s="24" t="s">
        <v>538</v>
      </c>
      <c r="H25" s="24">
        <v>25560</v>
      </c>
      <c r="I25" s="24" t="s">
        <v>538</v>
      </c>
      <c r="J25" s="24">
        <v>25560</v>
      </c>
      <c r="K25" s="25" t="s">
        <v>9</v>
      </c>
      <c r="L25" s="36" t="s">
        <v>760</v>
      </c>
      <c r="M25" s="23" t="s">
        <v>200</v>
      </c>
      <c r="N25" s="23">
        <v>2568</v>
      </c>
    </row>
    <row r="26" spans="1:14" s="9" customFormat="1" ht="204.75" customHeight="1" x14ac:dyDescent="0.2">
      <c r="A26" s="40">
        <v>21</v>
      </c>
      <c r="B26" s="22" t="s">
        <v>376</v>
      </c>
      <c r="C26" s="25" t="s">
        <v>756</v>
      </c>
      <c r="D26" s="24">
        <v>42640</v>
      </c>
      <c r="E26" s="24">
        <v>42640</v>
      </c>
      <c r="F26" s="23" t="s">
        <v>6</v>
      </c>
      <c r="G26" s="24" t="s">
        <v>757</v>
      </c>
      <c r="H26" s="24">
        <v>42640</v>
      </c>
      <c r="I26" s="24" t="s">
        <v>757</v>
      </c>
      <c r="J26" s="24">
        <v>42640</v>
      </c>
      <c r="K26" s="25" t="s">
        <v>9</v>
      </c>
      <c r="L26" s="36" t="s">
        <v>759</v>
      </c>
      <c r="M26" s="23" t="s">
        <v>200</v>
      </c>
      <c r="N26" s="23">
        <v>2568</v>
      </c>
    </row>
    <row r="27" spans="1:14" s="9" customFormat="1" ht="204.75" customHeight="1" x14ac:dyDescent="0.2">
      <c r="A27" s="40">
        <v>22</v>
      </c>
      <c r="B27" s="22" t="s">
        <v>376</v>
      </c>
      <c r="C27" s="25" t="s">
        <v>764</v>
      </c>
      <c r="D27" s="24">
        <v>30910</v>
      </c>
      <c r="E27" s="24">
        <v>30910</v>
      </c>
      <c r="F27" s="23" t="s">
        <v>6</v>
      </c>
      <c r="G27" s="24" t="s">
        <v>475</v>
      </c>
      <c r="H27" s="24">
        <v>30910</v>
      </c>
      <c r="I27" s="24" t="s">
        <v>475</v>
      </c>
      <c r="J27" s="24">
        <v>30910</v>
      </c>
      <c r="K27" s="25" t="s">
        <v>9</v>
      </c>
      <c r="L27" s="36" t="s">
        <v>770</v>
      </c>
      <c r="M27" s="23" t="s">
        <v>200</v>
      </c>
      <c r="N27" s="23">
        <v>2568</v>
      </c>
    </row>
    <row r="28" spans="1:14" s="9" customFormat="1" ht="204.75" customHeight="1" x14ac:dyDescent="0.2">
      <c r="A28" s="40">
        <v>23</v>
      </c>
      <c r="B28" s="22" t="s">
        <v>376</v>
      </c>
      <c r="C28" s="25" t="s">
        <v>765</v>
      </c>
      <c r="D28" s="24">
        <v>8805</v>
      </c>
      <c r="E28" s="24">
        <v>8805</v>
      </c>
      <c r="F28" s="23" t="s">
        <v>6</v>
      </c>
      <c r="G28" s="24" t="s">
        <v>469</v>
      </c>
      <c r="H28" s="24">
        <v>8805</v>
      </c>
      <c r="I28" s="24" t="s">
        <v>469</v>
      </c>
      <c r="J28" s="24">
        <v>8805</v>
      </c>
      <c r="K28" s="25" t="s">
        <v>9</v>
      </c>
      <c r="L28" s="36" t="s">
        <v>771</v>
      </c>
      <c r="M28" s="23" t="s">
        <v>200</v>
      </c>
      <c r="N28" s="23">
        <v>2568</v>
      </c>
    </row>
    <row r="29" spans="1:14" s="9" customFormat="1" ht="204.75" customHeight="1" x14ac:dyDescent="0.2">
      <c r="A29" s="40">
        <v>24</v>
      </c>
      <c r="B29" s="22" t="s">
        <v>376</v>
      </c>
      <c r="C29" s="25" t="s">
        <v>797</v>
      </c>
      <c r="D29" s="24">
        <v>19700</v>
      </c>
      <c r="E29" s="24">
        <v>19700</v>
      </c>
      <c r="F29" s="23" t="s">
        <v>6</v>
      </c>
      <c r="G29" s="24" t="s">
        <v>475</v>
      </c>
      <c r="H29" s="24">
        <v>19700</v>
      </c>
      <c r="I29" s="24" t="s">
        <v>475</v>
      </c>
      <c r="J29" s="24">
        <v>19700</v>
      </c>
      <c r="K29" s="25" t="s">
        <v>9</v>
      </c>
      <c r="L29" s="36" t="s">
        <v>805</v>
      </c>
      <c r="M29" s="23" t="s">
        <v>200</v>
      </c>
      <c r="N29" s="23">
        <v>2568</v>
      </c>
    </row>
    <row r="30" spans="1:14" s="9" customFormat="1" ht="119.25" customHeight="1" x14ac:dyDescent="0.2">
      <c r="A30" s="40">
        <v>25</v>
      </c>
      <c r="B30" s="22" t="s">
        <v>195</v>
      </c>
      <c r="C30" s="25" t="s">
        <v>196</v>
      </c>
      <c r="D30" s="24">
        <v>798560</v>
      </c>
      <c r="E30" s="24">
        <v>775000</v>
      </c>
      <c r="F30" s="23" t="s">
        <v>18</v>
      </c>
      <c r="G30" s="23" t="s">
        <v>197</v>
      </c>
      <c r="H30" s="24">
        <v>775000</v>
      </c>
      <c r="I30" s="23" t="s">
        <v>197</v>
      </c>
      <c r="J30" s="24">
        <v>775000</v>
      </c>
      <c r="K30" s="25" t="s">
        <v>198</v>
      </c>
      <c r="L30" s="32" t="s">
        <v>199</v>
      </c>
      <c r="M30" s="23" t="s">
        <v>200</v>
      </c>
      <c r="N30" s="23">
        <v>2568</v>
      </c>
    </row>
    <row r="31" spans="1:14" ht="68.25" customHeight="1" x14ac:dyDescent="0.2">
      <c r="B31" s="41"/>
      <c r="C31" s="42"/>
      <c r="D31" s="42"/>
      <c r="E31" s="42"/>
      <c r="F31" s="43"/>
      <c r="G31" s="43"/>
      <c r="H31" s="56"/>
      <c r="I31" s="43"/>
      <c r="J31" s="56">
        <f>SUBTOTAL(109,Form_Responses13[ราคาที่ตกลงจ้าง])</f>
        <v>1280506</v>
      </c>
      <c r="K31" s="42"/>
      <c r="L31" s="44"/>
      <c r="M31" s="43"/>
      <c r="N31" s="43"/>
    </row>
  </sheetData>
  <mergeCells count="3">
    <mergeCell ref="B1:N1"/>
    <mergeCell ref="B2:N2"/>
    <mergeCell ref="B3:N3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15885-A502-40E6-AB64-EEEA2BBD8DE7}">
  <sheetPr>
    <outlinePr summaryBelow="0" summaryRight="0"/>
  </sheetPr>
  <dimension ref="A1:N36"/>
  <sheetViews>
    <sheetView zoomScale="50" zoomScaleNormal="50" workbookViewId="0">
      <pane ySplit="5" topLeftCell="A23" activePane="bottomLeft" state="frozen"/>
      <selection pane="bottomLeft" activeCell="D33" sqref="D33:E33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5" width="44.42578125" style="1" customWidth="1"/>
    <col min="6" max="6" width="38.85546875" style="6" customWidth="1"/>
    <col min="7" max="7" width="45.28515625" style="6" customWidth="1"/>
    <col min="8" max="8" width="58.28515625" style="16" customWidth="1"/>
    <col min="9" max="9" width="42.7109375" style="6" customWidth="1"/>
    <col min="10" max="10" width="22.7109375" style="16" customWidth="1"/>
    <col min="11" max="11" width="40.85546875" style="12" customWidth="1"/>
    <col min="12" max="12" width="22" style="30" customWidth="1"/>
    <col min="13" max="13" width="18.85546875" style="6" customWidth="1"/>
    <col min="14" max="14" width="22.7109375" style="6" customWidth="1"/>
    <col min="15" max="20" width="18.85546875" customWidth="1"/>
  </cols>
  <sheetData>
    <row r="1" spans="1:14" ht="61.5" customHeight="1" x14ac:dyDescent="0.2">
      <c r="B1" s="58" t="s">
        <v>838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61.5" customHeight="1" x14ac:dyDescent="0.2">
      <c r="B2" s="59" t="s">
        <v>850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61.5" customHeight="1" x14ac:dyDescent="0.2">
      <c r="B3" s="59" t="s">
        <v>839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ht="75.75" customHeight="1" x14ac:dyDescent="0.2"/>
    <row r="5" spans="1:14" s="29" customFormat="1" ht="99" customHeight="1" x14ac:dyDescent="0.2">
      <c r="A5" s="39" t="s">
        <v>852</v>
      </c>
      <c r="B5" s="27" t="s">
        <v>0</v>
      </c>
      <c r="C5" s="27" t="s">
        <v>292</v>
      </c>
      <c r="D5" s="27" t="s">
        <v>859</v>
      </c>
      <c r="E5" s="27" t="s">
        <v>860</v>
      </c>
      <c r="F5" s="27" t="s">
        <v>293</v>
      </c>
      <c r="G5" s="27" t="s">
        <v>294</v>
      </c>
      <c r="H5" s="28" t="s">
        <v>295</v>
      </c>
      <c r="I5" s="27" t="s">
        <v>296</v>
      </c>
      <c r="J5" s="28" t="s">
        <v>297</v>
      </c>
      <c r="K5" s="27" t="s">
        <v>298</v>
      </c>
      <c r="L5" s="31" t="s">
        <v>1</v>
      </c>
      <c r="M5" s="27" t="s">
        <v>2</v>
      </c>
      <c r="N5" s="27" t="s">
        <v>3</v>
      </c>
    </row>
    <row r="6" spans="1:14" s="9" customFormat="1" ht="204.75" customHeight="1" x14ac:dyDescent="0.2">
      <c r="A6" s="40">
        <v>1</v>
      </c>
      <c r="B6" s="22" t="s">
        <v>376</v>
      </c>
      <c r="C6" s="25" t="s">
        <v>702</v>
      </c>
      <c r="D6" s="24">
        <v>27370</v>
      </c>
      <c r="E6" s="24">
        <v>27370</v>
      </c>
      <c r="F6" s="23" t="s">
        <v>6</v>
      </c>
      <c r="G6" s="24" t="s">
        <v>469</v>
      </c>
      <c r="H6" s="24">
        <v>27370</v>
      </c>
      <c r="I6" s="24" t="s">
        <v>469</v>
      </c>
      <c r="J6" s="24">
        <v>27370</v>
      </c>
      <c r="K6" s="25" t="s">
        <v>9</v>
      </c>
      <c r="L6" s="36" t="s">
        <v>709</v>
      </c>
      <c r="M6" s="23" t="s">
        <v>94</v>
      </c>
      <c r="N6" s="23">
        <v>2568</v>
      </c>
    </row>
    <row r="7" spans="1:14" s="9" customFormat="1" ht="204.75" customHeight="1" x14ac:dyDescent="0.2">
      <c r="A7" s="40">
        <v>2</v>
      </c>
      <c r="B7" s="22" t="s">
        <v>376</v>
      </c>
      <c r="C7" s="25" t="s">
        <v>703</v>
      </c>
      <c r="D7" s="24">
        <v>11440</v>
      </c>
      <c r="E7" s="24">
        <v>11440</v>
      </c>
      <c r="F7" s="23" t="s">
        <v>6</v>
      </c>
      <c r="G7" s="24" t="s">
        <v>469</v>
      </c>
      <c r="H7" s="24">
        <v>11440</v>
      </c>
      <c r="I7" s="24" t="s">
        <v>469</v>
      </c>
      <c r="J7" s="24">
        <v>11440</v>
      </c>
      <c r="K7" s="25" t="s">
        <v>9</v>
      </c>
      <c r="L7" s="36" t="s">
        <v>710</v>
      </c>
      <c r="M7" s="23" t="s">
        <v>94</v>
      </c>
      <c r="N7" s="23">
        <v>2568</v>
      </c>
    </row>
    <row r="8" spans="1:14" s="9" customFormat="1" ht="204.75" customHeight="1" x14ac:dyDescent="0.2">
      <c r="A8" s="40">
        <v>3</v>
      </c>
      <c r="B8" s="22" t="s">
        <v>376</v>
      </c>
      <c r="C8" s="25" t="s">
        <v>704</v>
      </c>
      <c r="D8" s="24">
        <v>9688.85</v>
      </c>
      <c r="E8" s="24">
        <v>9688.85</v>
      </c>
      <c r="F8" s="23" t="s">
        <v>6</v>
      </c>
      <c r="G8" s="24" t="s">
        <v>554</v>
      </c>
      <c r="H8" s="24">
        <v>9688.85</v>
      </c>
      <c r="I8" s="24" t="s">
        <v>554</v>
      </c>
      <c r="J8" s="24">
        <v>9688.85</v>
      </c>
      <c r="K8" s="25" t="s">
        <v>9</v>
      </c>
      <c r="L8" s="36" t="s">
        <v>711</v>
      </c>
      <c r="M8" s="23" t="s">
        <v>94</v>
      </c>
      <c r="N8" s="23">
        <v>2568</v>
      </c>
    </row>
    <row r="9" spans="1:14" s="9" customFormat="1" ht="204.75" customHeight="1" x14ac:dyDescent="0.2">
      <c r="A9" s="40">
        <v>4</v>
      </c>
      <c r="B9" s="22" t="s">
        <v>376</v>
      </c>
      <c r="C9" s="25" t="s">
        <v>705</v>
      </c>
      <c r="D9" s="24">
        <v>10815.56</v>
      </c>
      <c r="E9" s="24">
        <v>10815.56</v>
      </c>
      <c r="F9" s="23" t="s">
        <v>6</v>
      </c>
      <c r="G9" s="24" t="s">
        <v>416</v>
      </c>
      <c r="H9" s="24">
        <v>10815.56</v>
      </c>
      <c r="I9" s="24" t="s">
        <v>416</v>
      </c>
      <c r="J9" s="24">
        <v>10815.56</v>
      </c>
      <c r="K9" s="25" t="s">
        <v>9</v>
      </c>
      <c r="L9" s="36" t="s">
        <v>712</v>
      </c>
      <c r="M9" s="23" t="s">
        <v>94</v>
      </c>
      <c r="N9" s="23">
        <v>2568</v>
      </c>
    </row>
    <row r="10" spans="1:14" s="9" customFormat="1" ht="204.75" customHeight="1" x14ac:dyDescent="0.2">
      <c r="A10" s="40">
        <v>5</v>
      </c>
      <c r="B10" s="22" t="s">
        <v>376</v>
      </c>
      <c r="C10" s="25" t="s">
        <v>706</v>
      </c>
      <c r="D10" s="24">
        <v>26093</v>
      </c>
      <c r="E10" s="24">
        <v>26093</v>
      </c>
      <c r="F10" s="23" t="s">
        <v>6</v>
      </c>
      <c r="G10" s="24" t="s">
        <v>466</v>
      </c>
      <c r="H10" s="24">
        <v>26093</v>
      </c>
      <c r="I10" s="24" t="s">
        <v>466</v>
      </c>
      <c r="J10" s="24">
        <v>26093</v>
      </c>
      <c r="K10" s="25" t="s">
        <v>9</v>
      </c>
      <c r="L10" s="36" t="s">
        <v>713</v>
      </c>
      <c r="M10" s="23" t="s">
        <v>94</v>
      </c>
      <c r="N10" s="23">
        <v>2568</v>
      </c>
    </row>
    <row r="11" spans="1:14" s="9" customFormat="1" ht="204.75" customHeight="1" x14ac:dyDescent="0.2">
      <c r="A11" s="40">
        <v>6</v>
      </c>
      <c r="B11" s="22" t="s">
        <v>376</v>
      </c>
      <c r="C11" s="25" t="s">
        <v>707</v>
      </c>
      <c r="D11" s="24">
        <v>14000</v>
      </c>
      <c r="E11" s="24">
        <v>14000</v>
      </c>
      <c r="F11" s="23" t="s">
        <v>6</v>
      </c>
      <c r="G11" s="24" t="s">
        <v>469</v>
      </c>
      <c r="H11" s="24">
        <v>14000</v>
      </c>
      <c r="I11" s="24" t="s">
        <v>469</v>
      </c>
      <c r="J11" s="24">
        <v>14000</v>
      </c>
      <c r="K11" s="25" t="s">
        <v>9</v>
      </c>
      <c r="L11" s="36" t="s">
        <v>714</v>
      </c>
      <c r="M11" s="23" t="s">
        <v>94</v>
      </c>
      <c r="N11" s="23">
        <v>2568</v>
      </c>
    </row>
    <row r="12" spans="1:14" s="9" customFormat="1" ht="204.75" customHeight="1" x14ac:dyDescent="0.2">
      <c r="A12" s="40">
        <v>7</v>
      </c>
      <c r="B12" s="22" t="s">
        <v>376</v>
      </c>
      <c r="C12" s="25" t="s">
        <v>708</v>
      </c>
      <c r="D12" s="24">
        <v>15000</v>
      </c>
      <c r="E12" s="24">
        <v>15000</v>
      </c>
      <c r="F12" s="23" t="s">
        <v>6</v>
      </c>
      <c r="G12" s="24" t="s">
        <v>538</v>
      </c>
      <c r="H12" s="24">
        <v>15000</v>
      </c>
      <c r="I12" s="24" t="s">
        <v>538</v>
      </c>
      <c r="J12" s="24">
        <v>15000</v>
      </c>
      <c r="K12" s="25" t="s">
        <v>9</v>
      </c>
      <c r="L12" s="36" t="s">
        <v>715</v>
      </c>
      <c r="M12" s="23" t="s">
        <v>94</v>
      </c>
      <c r="N12" s="23">
        <v>2568</v>
      </c>
    </row>
    <row r="13" spans="1:14" s="9" customFormat="1" ht="204.75" customHeight="1" x14ac:dyDescent="0.2">
      <c r="A13" s="40">
        <v>8</v>
      </c>
      <c r="B13" s="22" t="s">
        <v>376</v>
      </c>
      <c r="C13" s="25" t="s">
        <v>761</v>
      </c>
      <c r="D13" s="24">
        <v>27700</v>
      </c>
      <c r="E13" s="24">
        <v>27700</v>
      </c>
      <c r="F13" s="23" t="s">
        <v>6</v>
      </c>
      <c r="G13" s="24" t="s">
        <v>487</v>
      </c>
      <c r="H13" s="24">
        <v>27700</v>
      </c>
      <c r="I13" s="24" t="s">
        <v>487</v>
      </c>
      <c r="J13" s="24">
        <v>27700</v>
      </c>
      <c r="K13" s="25" t="s">
        <v>9</v>
      </c>
      <c r="L13" s="36" t="s">
        <v>767</v>
      </c>
      <c r="M13" s="23" t="s">
        <v>94</v>
      </c>
      <c r="N13" s="23">
        <v>2568</v>
      </c>
    </row>
    <row r="14" spans="1:14" s="9" customFormat="1" ht="204.75" customHeight="1" x14ac:dyDescent="0.2">
      <c r="A14" s="40">
        <v>9</v>
      </c>
      <c r="B14" s="22" t="s">
        <v>376</v>
      </c>
      <c r="C14" s="25" t="s">
        <v>762</v>
      </c>
      <c r="D14" s="24">
        <v>10000</v>
      </c>
      <c r="E14" s="24">
        <v>10000</v>
      </c>
      <c r="F14" s="23" t="s">
        <v>6</v>
      </c>
      <c r="G14" s="24" t="s">
        <v>518</v>
      </c>
      <c r="H14" s="24">
        <v>10000</v>
      </c>
      <c r="I14" s="24" t="s">
        <v>518</v>
      </c>
      <c r="J14" s="24">
        <v>10000</v>
      </c>
      <c r="K14" s="25" t="s">
        <v>9</v>
      </c>
      <c r="L14" s="36" t="s">
        <v>768</v>
      </c>
      <c r="M14" s="23" t="s">
        <v>94</v>
      </c>
      <c r="N14" s="23">
        <v>2568</v>
      </c>
    </row>
    <row r="15" spans="1:14" s="9" customFormat="1" ht="204.75" customHeight="1" x14ac:dyDescent="0.2">
      <c r="A15" s="40">
        <v>10</v>
      </c>
      <c r="B15" s="22" t="s">
        <v>376</v>
      </c>
      <c r="C15" s="25" t="s">
        <v>763</v>
      </c>
      <c r="D15" s="24">
        <v>12800</v>
      </c>
      <c r="E15" s="24">
        <v>12800</v>
      </c>
      <c r="F15" s="23" t="s">
        <v>6</v>
      </c>
      <c r="G15" s="24" t="s">
        <v>503</v>
      </c>
      <c r="H15" s="24">
        <v>12800</v>
      </c>
      <c r="I15" s="24" t="s">
        <v>503</v>
      </c>
      <c r="J15" s="24">
        <v>12800</v>
      </c>
      <c r="K15" s="25" t="s">
        <v>9</v>
      </c>
      <c r="L15" s="36" t="s">
        <v>769</v>
      </c>
      <c r="M15" s="23" t="s">
        <v>94</v>
      </c>
      <c r="N15" s="23">
        <v>2568</v>
      </c>
    </row>
    <row r="16" spans="1:14" s="9" customFormat="1" ht="204.75" customHeight="1" x14ac:dyDescent="0.2">
      <c r="A16" s="40">
        <v>11</v>
      </c>
      <c r="B16" s="22" t="s">
        <v>376</v>
      </c>
      <c r="C16" s="25" t="s">
        <v>765</v>
      </c>
      <c r="D16" s="24">
        <v>8805</v>
      </c>
      <c r="E16" s="24">
        <v>8805</v>
      </c>
      <c r="F16" s="23" t="s">
        <v>6</v>
      </c>
      <c r="G16" s="24" t="s">
        <v>469</v>
      </c>
      <c r="H16" s="24">
        <v>8805</v>
      </c>
      <c r="I16" s="24" t="s">
        <v>469</v>
      </c>
      <c r="J16" s="24">
        <v>8805</v>
      </c>
      <c r="K16" s="25" t="s">
        <v>9</v>
      </c>
      <c r="L16" s="36" t="s">
        <v>771</v>
      </c>
      <c r="M16" s="23" t="s">
        <v>94</v>
      </c>
      <c r="N16" s="23">
        <v>2568</v>
      </c>
    </row>
    <row r="17" spans="1:14" s="9" customFormat="1" ht="204.75" customHeight="1" x14ac:dyDescent="0.2">
      <c r="A17" s="40">
        <v>12</v>
      </c>
      <c r="B17" s="22" t="s">
        <v>376</v>
      </c>
      <c r="C17" s="25" t="s">
        <v>766</v>
      </c>
      <c r="D17" s="24">
        <v>14900</v>
      </c>
      <c r="E17" s="24">
        <v>14900</v>
      </c>
      <c r="F17" s="23" t="s">
        <v>6</v>
      </c>
      <c r="G17" s="24" t="s">
        <v>469</v>
      </c>
      <c r="H17" s="24">
        <v>14900</v>
      </c>
      <c r="I17" s="24" t="s">
        <v>469</v>
      </c>
      <c r="J17" s="24">
        <v>14900</v>
      </c>
      <c r="K17" s="25" t="s">
        <v>9</v>
      </c>
      <c r="L17" s="36" t="s">
        <v>772</v>
      </c>
      <c r="M17" s="23" t="s">
        <v>94</v>
      </c>
      <c r="N17" s="23">
        <v>2568</v>
      </c>
    </row>
    <row r="18" spans="1:14" s="9" customFormat="1" ht="204.75" customHeight="1" x14ac:dyDescent="0.2">
      <c r="A18" s="40">
        <v>13</v>
      </c>
      <c r="B18" s="22" t="s">
        <v>376</v>
      </c>
      <c r="C18" s="25" t="s">
        <v>774</v>
      </c>
      <c r="D18" s="24">
        <v>23370</v>
      </c>
      <c r="E18" s="24">
        <v>23370</v>
      </c>
      <c r="F18" s="23" t="s">
        <v>6</v>
      </c>
      <c r="G18" s="24" t="s">
        <v>469</v>
      </c>
      <c r="H18" s="24">
        <v>23370</v>
      </c>
      <c r="I18" s="24" t="s">
        <v>469</v>
      </c>
      <c r="J18" s="24">
        <v>23370</v>
      </c>
      <c r="K18" s="25" t="s">
        <v>9</v>
      </c>
      <c r="L18" s="36" t="s">
        <v>709</v>
      </c>
      <c r="M18" s="23" t="s">
        <v>94</v>
      </c>
      <c r="N18" s="23">
        <v>2568</v>
      </c>
    </row>
    <row r="19" spans="1:14" s="9" customFormat="1" ht="204.75" customHeight="1" x14ac:dyDescent="0.2">
      <c r="A19" s="40">
        <v>14</v>
      </c>
      <c r="B19" s="22" t="s">
        <v>376</v>
      </c>
      <c r="C19" s="25" t="s">
        <v>703</v>
      </c>
      <c r="D19" s="24">
        <v>11440</v>
      </c>
      <c r="E19" s="24">
        <v>11440</v>
      </c>
      <c r="F19" s="23" t="s">
        <v>6</v>
      </c>
      <c r="G19" s="24" t="s">
        <v>469</v>
      </c>
      <c r="H19" s="24">
        <v>11440</v>
      </c>
      <c r="I19" s="24" t="s">
        <v>469</v>
      </c>
      <c r="J19" s="24">
        <v>11440</v>
      </c>
      <c r="K19" s="25" t="s">
        <v>9</v>
      </c>
      <c r="L19" s="36" t="s">
        <v>710</v>
      </c>
      <c r="M19" s="23" t="s">
        <v>94</v>
      </c>
      <c r="N19" s="23">
        <v>2568</v>
      </c>
    </row>
    <row r="20" spans="1:14" s="9" customFormat="1" ht="204.75" customHeight="1" x14ac:dyDescent="0.2">
      <c r="A20" s="40">
        <v>15</v>
      </c>
      <c r="B20" s="22" t="s">
        <v>376</v>
      </c>
      <c r="C20" s="25" t="s">
        <v>775</v>
      </c>
      <c r="D20" s="24">
        <v>9688.85</v>
      </c>
      <c r="E20" s="24">
        <v>9688.85</v>
      </c>
      <c r="F20" s="23" t="s">
        <v>6</v>
      </c>
      <c r="G20" s="24" t="s">
        <v>554</v>
      </c>
      <c r="H20" s="24">
        <v>9688.85</v>
      </c>
      <c r="I20" s="24" t="s">
        <v>554</v>
      </c>
      <c r="J20" s="24">
        <v>9688.85</v>
      </c>
      <c r="K20" s="25" t="s">
        <v>9</v>
      </c>
      <c r="L20" s="36" t="s">
        <v>711</v>
      </c>
      <c r="M20" s="23" t="s">
        <v>94</v>
      </c>
      <c r="N20" s="23">
        <v>2568</v>
      </c>
    </row>
    <row r="21" spans="1:14" s="9" customFormat="1" ht="204.75" customHeight="1" x14ac:dyDescent="0.2">
      <c r="A21" s="40">
        <v>16</v>
      </c>
      <c r="B21" s="22" t="s">
        <v>376</v>
      </c>
      <c r="C21" s="25" t="s">
        <v>705</v>
      </c>
      <c r="D21" s="24">
        <v>10815.56</v>
      </c>
      <c r="E21" s="24">
        <v>10815.56</v>
      </c>
      <c r="F21" s="23" t="s">
        <v>6</v>
      </c>
      <c r="G21" s="24" t="s">
        <v>416</v>
      </c>
      <c r="H21" s="24">
        <v>10815.56</v>
      </c>
      <c r="I21" s="24" t="s">
        <v>416</v>
      </c>
      <c r="J21" s="24">
        <v>10815.56</v>
      </c>
      <c r="K21" s="25" t="s">
        <v>9</v>
      </c>
      <c r="L21" s="36" t="s">
        <v>712</v>
      </c>
      <c r="M21" s="23" t="s">
        <v>94</v>
      </c>
      <c r="N21" s="23">
        <v>2568</v>
      </c>
    </row>
    <row r="22" spans="1:14" s="9" customFormat="1" ht="204.75" customHeight="1" x14ac:dyDescent="0.2">
      <c r="A22" s="40">
        <v>17</v>
      </c>
      <c r="B22" s="22" t="s">
        <v>376</v>
      </c>
      <c r="C22" s="25" t="s">
        <v>776</v>
      </c>
      <c r="D22" s="24">
        <v>26093</v>
      </c>
      <c r="E22" s="24">
        <v>26093</v>
      </c>
      <c r="F22" s="23" t="s">
        <v>6</v>
      </c>
      <c r="G22" s="24" t="s">
        <v>466</v>
      </c>
      <c r="H22" s="24">
        <v>26093</v>
      </c>
      <c r="I22" s="24" t="s">
        <v>466</v>
      </c>
      <c r="J22" s="24">
        <v>26093</v>
      </c>
      <c r="K22" s="25" t="s">
        <v>9</v>
      </c>
      <c r="L22" s="36" t="s">
        <v>779</v>
      </c>
      <c r="M22" s="23" t="s">
        <v>94</v>
      </c>
      <c r="N22" s="23">
        <v>2568</v>
      </c>
    </row>
    <row r="23" spans="1:14" s="9" customFormat="1" ht="204.75" customHeight="1" x14ac:dyDescent="0.2">
      <c r="A23" s="40">
        <v>18</v>
      </c>
      <c r="B23" s="22" t="s">
        <v>376</v>
      </c>
      <c r="C23" s="25" t="s">
        <v>777</v>
      </c>
      <c r="D23" s="24">
        <v>14000</v>
      </c>
      <c r="E23" s="24">
        <v>14000</v>
      </c>
      <c r="F23" s="23" t="s">
        <v>6</v>
      </c>
      <c r="G23" s="24" t="s">
        <v>778</v>
      </c>
      <c r="H23" s="24">
        <v>14000</v>
      </c>
      <c r="I23" s="24" t="s">
        <v>778</v>
      </c>
      <c r="J23" s="24">
        <v>14000</v>
      </c>
      <c r="K23" s="25" t="s">
        <v>9</v>
      </c>
      <c r="L23" s="36" t="s">
        <v>714</v>
      </c>
      <c r="M23" s="23" t="s">
        <v>94</v>
      </c>
      <c r="N23" s="23">
        <v>2568</v>
      </c>
    </row>
    <row r="24" spans="1:14" s="9" customFormat="1" ht="204.75" customHeight="1" x14ac:dyDescent="0.2">
      <c r="A24" s="40">
        <v>19</v>
      </c>
      <c r="B24" s="22" t="s">
        <v>376</v>
      </c>
      <c r="C24" s="25" t="s">
        <v>708</v>
      </c>
      <c r="D24" s="24">
        <v>15000</v>
      </c>
      <c r="E24" s="24">
        <v>15000</v>
      </c>
      <c r="F24" s="23" t="s">
        <v>6</v>
      </c>
      <c r="G24" s="24" t="s">
        <v>538</v>
      </c>
      <c r="H24" s="24">
        <v>15000</v>
      </c>
      <c r="I24" s="24" t="s">
        <v>538</v>
      </c>
      <c r="J24" s="24">
        <v>15000</v>
      </c>
      <c r="K24" s="25" t="s">
        <v>9</v>
      </c>
      <c r="L24" s="36" t="s">
        <v>715</v>
      </c>
      <c r="M24" s="23" t="s">
        <v>94</v>
      </c>
      <c r="N24" s="23">
        <v>2568</v>
      </c>
    </row>
    <row r="25" spans="1:14" s="9" customFormat="1" ht="204.75" customHeight="1" x14ac:dyDescent="0.2">
      <c r="A25" s="40">
        <v>20</v>
      </c>
      <c r="B25" s="22" t="s">
        <v>376</v>
      </c>
      <c r="C25" s="25" t="s">
        <v>787</v>
      </c>
      <c r="D25" s="24">
        <v>28700</v>
      </c>
      <c r="E25" s="24">
        <v>28700</v>
      </c>
      <c r="F25" s="23" t="s">
        <v>6</v>
      </c>
      <c r="G25" s="24" t="s">
        <v>538</v>
      </c>
      <c r="H25" s="24">
        <v>28700</v>
      </c>
      <c r="I25" s="24" t="s">
        <v>538</v>
      </c>
      <c r="J25" s="24">
        <v>28700</v>
      </c>
      <c r="K25" s="25" t="s">
        <v>9</v>
      </c>
      <c r="L25" s="36" t="s">
        <v>795</v>
      </c>
      <c r="M25" s="23" t="s">
        <v>94</v>
      </c>
      <c r="N25" s="23">
        <v>2568</v>
      </c>
    </row>
    <row r="26" spans="1:14" s="9" customFormat="1" ht="204.75" customHeight="1" x14ac:dyDescent="0.2">
      <c r="A26" s="40">
        <v>21</v>
      </c>
      <c r="B26" s="22" t="s">
        <v>376</v>
      </c>
      <c r="C26" s="25" t="s">
        <v>781</v>
      </c>
      <c r="D26" s="24">
        <v>63130</v>
      </c>
      <c r="E26" s="24">
        <v>63130</v>
      </c>
      <c r="F26" s="23" t="s">
        <v>6</v>
      </c>
      <c r="G26" s="24" t="s">
        <v>430</v>
      </c>
      <c r="H26" s="24">
        <v>63130</v>
      </c>
      <c r="I26" s="24" t="s">
        <v>430</v>
      </c>
      <c r="J26" s="24">
        <v>63130</v>
      </c>
      <c r="K26" s="25" t="s">
        <v>9</v>
      </c>
      <c r="L26" s="36" t="s">
        <v>791</v>
      </c>
      <c r="M26" s="23" t="s">
        <v>94</v>
      </c>
      <c r="N26" s="23">
        <v>2568</v>
      </c>
    </row>
    <row r="27" spans="1:14" s="9" customFormat="1" ht="204.75" customHeight="1" x14ac:dyDescent="0.2">
      <c r="A27" s="40">
        <v>22</v>
      </c>
      <c r="B27" s="22" t="s">
        <v>376</v>
      </c>
      <c r="C27" s="25" t="s">
        <v>782</v>
      </c>
      <c r="D27" s="24">
        <v>92000</v>
      </c>
      <c r="E27" s="24">
        <v>92000</v>
      </c>
      <c r="F27" s="23" t="s">
        <v>6</v>
      </c>
      <c r="G27" s="24" t="s">
        <v>629</v>
      </c>
      <c r="H27" s="24">
        <v>92000</v>
      </c>
      <c r="I27" s="24" t="s">
        <v>629</v>
      </c>
      <c r="J27" s="24">
        <v>92000</v>
      </c>
      <c r="K27" s="25" t="s">
        <v>9</v>
      </c>
      <c r="L27" s="36" t="s">
        <v>792</v>
      </c>
      <c r="M27" s="23" t="s">
        <v>94</v>
      </c>
      <c r="N27" s="23">
        <v>2568</v>
      </c>
    </row>
    <row r="28" spans="1:14" s="9" customFormat="1" ht="204.75" customHeight="1" x14ac:dyDescent="0.2">
      <c r="A28" s="40">
        <v>23</v>
      </c>
      <c r="B28" s="22" t="s">
        <v>376</v>
      </c>
      <c r="C28" s="25" t="s">
        <v>783</v>
      </c>
      <c r="D28" s="24">
        <v>21300</v>
      </c>
      <c r="E28" s="24">
        <v>21300</v>
      </c>
      <c r="F28" s="23" t="s">
        <v>6</v>
      </c>
      <c r="G28" s="24" t="s">
        <v>456</v>
      </c>
      <c r="H28" s="24">
        <v>21300</v>
      </c>
      <c r="I28" s="24" t="s">
        <v>456</v>
      </c>
      <c r="J28" s="24">
        <v>21300</v>
      </c>
      <c r="K28" s="25" t="s">
        <v>9</v>
      </c>
      <c r="L28" s="36" t="s">
        <v>793</v>
      </c>
      <c r="M28" s="23" t="s">
        <v>94</v>
      </c>
      <c r="N28" s="23">
        <v>2568</v>
      </c>
    </row>
    <row r="29" spans="1:14" s="9" customFormat="1" ht="204.75" customHeight="1" x14ac:dyDescent="0.2">
      <c r="A29" s="40">
        <v>24</v>
      </c>
      <c r="B29" s="22" t="s">
        <v>376</v>
      </c>
      <c r="C29" s="25" t="s">
        <v>468</v>
      </c>
      <c r="D29" s="24">
        <v>7774</v>
      </c>
      <c r="E29" s="24">
        <v>7774</v>
      </c>
      <c r="F29" s="23" t="s">
        <v>6</v>
      </c>
      <c r="G29" s="24" t="s">
        <v>469</v>
      </c>
      <c r="H29" s="24">
        <v>7774</v>
      </c>
      <c r="I29" s="24" t="s">
        <v>469</v>
      </c>
      <c r="J29" s="24">
        <v>7774</v>
      </c>
      <c r="K29" s="25" t="s">
        <v>9</v>
      </c>
      <c r="L29" s="36" t="s">
        <v>811</v>
      </c>
      <c r="M29" s="23" t="s">
        <v>94</v>
      </c>
      <c r="N29" s="23">
        <v>2568</v>
      </c>
    </row>
    <row r="30" spans="1:14" s="9" customFormat="1" ht="204.75" customHeight="1" x14ac:dyDescent="0.2">
      <c r="A30" s="40">
        <v>25</v>
      </c>
      <c r="B30" s="22" t="s">
        <v>376</v>
      </c>
      <c r="C30" s="25" t="s">
        <v>815</v>
      </c>
      <c r="D30" s="24">
        <v>31600</v>
      </c>
      <c r="E30" s="24">
        <v>31600</v>
      </c>
      <c r="F30" s="23" t="s">
        <v>6</v>
      </c>
      <c r="G30" s="24" t="s">
        <v>816</v>
      </c>
      <c r="H30" s="24">
        <v>31600</v>
      </c>
      <c r="I30" s="24" t="s">
        <v>816</v>
      </c>
      <c r="J30" s="24">
        <v>31600</v>
      </c>
      <c r="K30" s="25" t="s">
        <v>9</v>
      </c>
      <c r="L30" s="36" t="s">
        <v>823</v>
      </c>
      <c r="M30" s="23" t="s">
        <v>94</v>
      </c>
      <c r="N30" s="23">
        <v>2568</v>
      </c>
    </row>
    <row r="31" spans="1:14" s="9" customFormat="1" ht="154.5" customHeight="1" x14ac:dyDescent="0.2">
      <c r="A31" s="40">
        <v>26</v>
      </c>
      <c r="B31" s="22" t="s">
        <v>41</v>
      </c>
      <c r="C31" s="25" t="s">
        <v>322</v>
      </c>
      <c r="D31" s="24">
        <v>61000</v>
      </c>
      <c r="E31" s="24">
        <v>61000</v>
      </c>
      <c r="F31" s="23" t="s">
        <v>6</v>
      </c>
      <c r="G31" s="23" t="s">
        <v>90</v>
      </c>
      <c r="H31" s="24">
        <v>61000</v>
      </c>
      <c r="I31" s="23" t="s">
        <v>90</v>
      </c>
      <c r="J31" s="24">
        <v>61000</v>
      </c>
      <c r="K31" s="25" t="s">
        <v>92</v>
      </c>
      <c r="L31" s="32" t="s">
        <v>93</v>
      </c>
      <c r="M31" s="23" t="s">
        <v>94</v>
      </c>
      <c r="N31" s="23">
        <v>2568</v>
      </c>
    </row>
    <row r="32" spans="1:14" s="9" customFormat="1" ht="213" customHeight="1" x14ac:dyDescent="0.2">
      <c r="A32" s="40">
        <v>27</v>
      </c>
      <c r="B32" s="22" t="s">
        <v>130</v>
      </c>
      <c r="C32" s="25" t="s">
        <v>395</v>
      </c>
      <c r="D32" s="24">
        <v>34130000</v>
      </c>
      <c r="E32" s="24">
        <v>34130000</v>
      </c>
      <c r="F32" s="23" t="s">
        <v>18</v>
      </c>
      <c r="G32" s="23" t="s">
        <v>166</v>
      </c>
      <c r="H32" s="26" t="s">
        <v>167</v>
      </c>
      <c r="I32" s="23" t="s">
        <v>168</v>
      </c>
      <c r="J32" s="24">
        <v>34130000</v>
      </c>
      <c r="K32" s="25" t="s">
        <v>170</v>
      </c>
      <c r="L32" s="32" t="s">
        <v>171</v>
      </c>
      <c r="M32" s="23" t="s">
        <v>94</v>
      </c>
      <c r="N32" s="23">
        <v>2568</v>
      </c>
    </row>
    <row r="33" spans="1:14" s="9" customFormat="1" ht="239.25" customHeight="1" x14ac:dyDescent="0.2">
      <c r="A33" s="40">
        <v>28</v>
      </c>
      <c r="B33" s="22" t="s">
        <v>100</v>
      </c>
      <c r="C33" s="25" t="s">
        <v>190</v>
      </c>
      <c r="D33" s="24">
        <v>9000000</v>
      </c>
      <c r="E33" s="24">
        <v>9902775</v>
      </c>
      <c r="F33" s="23" t="s">
        <v>18</v>
      </c>
      <c r="G33" s="23" t="s">
        <v>191</v>
      </c>
      <c r="H33" s="24">
        <v>8720000</v>
      </c>
      <c r="I33" s="23" t="s">
        <v>191</v>
      </c>
      <c r="J33" s="24">
        <v>8715000</v>
      </c>
      <c r="K33" s="25" t="s">
        <v>193</v>
      </c>
      <c r="L33" s="32" t="s">
        <v>194</v>
      </c>
      <c r="M33" s="23" t="s">
        <v>94</v>
      </c>
      <c r="N33" s="23">
        <v>2568</v>
      </c>
    </row>
    <row r="34" spans="1:14" s="9" customFormat="1" ht="119.25" customHeight="1" x14ac:dyDescent="0.2">
      <c r="A34" s="40">
        <v>29</v>
      </c>
      <c r="B34" s="22" t="s">
        <v>247</v>
      </c>
      <c r="C34" s="25" t="s">
        <v>256</v>
      </c>
      <c r="D34" s="24">
        <v>3000</v>
      </c>
      <c r="E34" s="24">
        <v>3000</v>
      </c>
      <c r="F34" s="23" t="s">
        <v>6</v>
      </c>
      <c r="G34" s="23" t="s">
        <v>157</v>
      </c>
      <c r="H34" s="24">
        <v>3000</v>
      </c>
      <c r="I34" s="23" t="s">
        <v>157</v>
      </c>
      <c r="J34" s="24">
        <v>3000</v>
      </c>
      <c r="K34" s="25" t="s">
        <v>193</v>
      </c>
      <c r="L34" s="32" t="s">
        <v>257</v>
      </c>
      <c r="M34" s="23" t="s">
        <v>94</v>
      </c>
      <c r="N34" s="23">
        <v>2568</v>
      </c>
    </row>
    <row r="35" spans="1:14" s="9" customFormat="1" ht="119.25" customHeight="1" x14ac:dyDescent="0.2">
      <c r="A35" s="40">
        <v>30</v>
      </c>
      <c r="B35" s="22" t="s">
        <v>247</v>
      </c>
      <c r="C35" s="25" t="s">
        <v>258</v>
      </c>
      <c r="D35" s="24">
        <v>36000</v>
      </c>
      <c r="E35" s="24">
        <v>36000</v>
      </c>
      <c r="F35" s="23" t="s">
        <v>6</v>
      </c>
      <c r="G35" s="23" t="s">
        <v>157</v>
      </c>
      <c r="H35" s="24">
        <v>36000</v>
      </c>
      <c r="I35" s="23" t="s">
        <v>157</v>
      </c>
      <c r="J35" s="24">
        <v>36000</v>
      </c>
      <c r="K35" s="25" t="s">
        <v>193</v>
      </c>
      <c r="L35" s="32" t="s">
        <v>259</v>
      </c>
      <c r="M35" s="23" t="s">
        <v>94</v>
      </c>
      <c r="N35" s="23">
        <v>2568</v>
      </c>
    </row>
    <row r="36" spans="1:14" ht="56.25" customHeight="1" x14ac:dyDescent="0.2">
      <c r="B36" s="41"/>
      <c r="C36" s="42"/>
      <c r="D36" s="42"/>
      <c r="E36" s="42"/>
      <c r="F36" s="43"/>
      <c r="G36" s="43"/>
      <c r="H36" s="56"/>
      <c r="I36" s="43"/>
      <c r="J36" s="56">
        <f>SUBTOTAL(109,Form_Responses14[ราคาที่ตกลงจ้าง])</f>
        <v>43488523.82</v>
      </c>
      <c r="K36" s="42"/>
      <c r="L36" s="44"/>
      <c r="M36" s="43"/>
      <c r="N36" s="43"/>
    </row>
  </sheetData>
  <mergeCells count="3">
    <mergeCell ref="B1:N1"/>
    <mergeCell ref="B2:N2"/>
    <mergeCell ref="B3:N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N24"/>
  <sheetViews>
    <sheetView zoomScale="40" zoomScaleNormal="40" workbookViewId="0">
      <pane ySplit="5" topLeftCell="A6" activePane="bottomLeft" state="frozen"/>
      <selection pane="bottomLeft" activeCell="E23" sqref="E23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5" width="37.42578125" style="1" customWidth="1"/>
    <col min="6" max="6" width="38.85546875" style="6" customWidth="1"/>
    <col min="7" max="7" width="45.28515625" style="6" customWidth="1"/>
    <col min="8" max="8" width="58.28515625" style="16" customWidth="1"/>
    <col min="9" max="9" width="42.7109375" style="6" customWidth="1"/>
    <col min="10" max="10" width="22.7109375" style="16" customWidth="1"/>
    <col min="11" max="11" width="40.85546875" style="12" customWidth="1"/>
    <col min="12" max="12" width="22" style="30" customWidth="1"/>
    <col min="13" max="13" width="18.85546875" style="6" customWidth="1"/>
    <col min="14" max="14" width="22.7109375" style="6" customWidth="1"/>
    <col min="15" max="20" width="18.85546875" customWidth="1"/>
  </cols>
  <sheetData>
    <row r="1" spans="1:14" ht="61.5" customHeight="1" x14ac:dyDescent="0.2">
      <c r="B1" s="58" t="s">
        <v>838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61.5" customHeight="1" x14ac:dyDescent="0.2">
      <c r="B2" s="59" t="s">
        <v>851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61.5" customHeight="1" x14ac:dyDescent="0.2">
      <c r="B3" s="59" t="s">
        <v>839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ht="75.75" customHeight="1" x14ac:dyDescent="0.2"/>
    <row r="5" spans="1:14" s="29" customFormat="1" ht="99" customHeight="1" x14ac:dyDescent="0.2">
      <c r="A5" s="39" t="s">
        <v>852</v>
      </c>
      <c r="B5" s="27" t="s">
        <v>0</v>
      </c>
      <c r="C5" s="27" t="s">
        <v>292</v>
      </c>
      <c r="D5" s="27" t="s">
        <v>859</v>
      </c>
      <c r="E5" s="27" t="s">
        <v>860</v>
      </c>
      <c r="F5" s="27" t="s">
        <v>293</v>
      </c>
      <c r="G5" s="27" t="s">
        <v>294</v>
      </c>
      <c r="H5" s="28" t="s">
        <v>295</v>
      </c>
      <c r="I5" s="27" t="s">
        <v>296</v>
      </c>
      <c r="J5" s="28" t="s">
        <v>297</v>
      </c>
      <c r="K5" s="27" t="s">
        <v>298</v>
      </c>
      <c r="L5" s="31" t="s">
        <v>1</v>
      </c>
      <c r="M5" s="27" t="s">
        <v>2</v>
      </c>
      <c r="N5" s="27" t="s">
        <v>3</v>
      </c>
    </row>
    <row r="6" spans="1:14" s="9" customFormat="1" ht="204.75" customHeight="1" x14ac:dyDescent="0.2">
      <c r="A6" s="40">
        <v>1</v>
      </c>
      <c r="B6" s="22" t="s">
        <v>376</v>
      </c>
      <c r="C6" s="25" t="s">
        <v>786</v>
      </c>
      <c r="D6" s="24">
        <v>6980</v>
      </c>
      <c r="E6" s="24">
        <v>6980</v>
      </c>
      <c r="F6" s="23" t="s">
        <v>6</v>
      </c>
      <c r="G6" s="24" t="s">
        <v>789</v>
      </c>
      <c r="H6" s="24">
        <v>6980</v>
      </c>
      <c r="I6" s="24" t="s">
        <v>789</v>
      </c>
      <c r="J6" s="24">
        <v>6980</v>
      </c>
      <c r="K6" s="25" t="s">
        <v>9</v>
      </c>
      <c r="L6" s="36" t="s">
        <v>796</v>
      </c>
      <c r="M6" s="23" t="s">
        <v>263</v>
      </c>
      <c r="N6" s="23">
        <v>2568</v>
      </c>
    </row>
    <row r="7" spans="1:14" s="9" customFormat="1" ht="204.75" customHeight="1" x14ac:dyDescent="0.2">
      <c r="A7" s="40">
        <v>2</v>
      </c>
      <c r="B7" s="22" t="s">
        <v>376</v>
      </c>
      <c r="C7" s="25" t="s">
        <v>798</v>
      </c>
      <c r="D7" s="24">
        <v>399700</v>
      </c>
      <c r="E7" s="24">
        <v>399700</v>
      </c>
      <c r="F7" s="23" t="s">
        <v>6</v>
      </c>
      <c r="G7" s="24" t="s">
        <v>803</v>
      </c>
      <c r="H7" s="24">
        <v>399700</v>
      </c>
      <c r="I7" s="24" t="s">
        <v>803</v>
      </c>
      <c r="J7" s="24">
        <v>399700</v>
      </c>
      <c r="K7" s="25" t="s">
        <v>9</v>
      </c>
      <c r="L7" s="36" t="s">
        <v>806</v>
      </c>
      <c r="M7" s="23" t="s">
        <v>263</v>
      </c>
      <c r="N7" s="23">
        <v>2568</v>
      </c>
    </row>
    <row r="8" spans="1:14" s="9" customFormat="1" ht="204.75" customHeight="1" x14ac:dyDescent="0.2">
      <c r="A8" s="40">
        <v>3</v>
      </c>
      <c r="B8" s="22" t="s">
        <v>376</v>
      </c>
      <c r="C8" s="25" t="s">
        <v>799</v>
      </c>
      <c r="D8" s="24">
        <v>34500</v>
      </c>
      <c r="E8" s="24">
        <v>34500</v>
      </c>
      <c r="F8" s="23" t="s">
        <v>6</v>
      </c>
      <c r="G8" s="24" t="s">
        <v>472</v>
      </c>
      <c r="H8" s="24">
        <v>34500</v>
      </c>
      <c r="I8" s="24" t="s">
        <v>472</v>
      </c>
      <c r="J8" s="24">
        <v>34500</v>
      </c>
      <c r="K8" s="25" t="s">
        <v>9</v>
      </c>
      <c r="L8" s="36" t="s">
        <v>807</v>
      </c>
      <c r="M8" s="23" t="s">
        <v>263</v>
      </c>
      <c r="N8" s="23">
        <v>2568</v>
      </c>
    </row>
    <row r="9" spans="1:14" s="9" customFormat="1" ht="204.75" customHeight="1" x14ac:dyDescent="0.2">
      <c r="A9" s="40">
        <v>4</v>
      </c>
      <c r="B9" s="22" t="s">
        <v>376</v>
      </c>
      <c r="C9" s="25" t="s">
        <v>800</v>
      </c>
      <c r="D9" s="24">
        <v>8400</v>
      </c>
      <c r="E9" s="24">
        <v>8400</v>
      </c>
      <c r="F9" s="23" t="s">
        <v>6</v>
      </c>
      <c r="G9" s="24" t="s">
        <v>418</v>
      </c>
      <c r="H9" s="24">
        <v>8400</v>
      </c>
      <c r="I9" s="24" t="s">
        <v>418</v>
      </c>
      <c r="J9" s="24">
        <v>8400</v>
      </c>
      <c r="K9" s="25" t="s">
        <v>9</v>
      </c>
      <c r="L9" s="36" t="s">
        <v>808</v>
      </c>
      <c r="M9" s="23" t="s">
        <v>263</v>
      </c>
      <c r="N9" s="23">
        <v>2568</v>
      </c>
    </row>
    <row r="10" spans="1:14" s="9" customFormat="1" ht="204.75" customHeight="1" x14ac:dyDescent="0.2">
      <c r="A10" s="40">
        <v>5</v>
      </c>
      <c r="B10" s="22" t="s">
        <v>376</v>
      </c>
      <c r="C10" s="25" t="s">
        <v>801</v>
      </c>
      <c r="D10" s="24">
        <v>180800</v>
      </c>
      <c r="E10" s="24">
        <v>180800</v>
      </c>
      <c r="F10" s="23" t="s">
        <v>6</v>
      </c>
      <c r="G10" s="24" t="s">
        <v>804</v>
      </c>
      <c r="H10" s="24">
        <v>180800</v>
      </c>
      <c r="I10" s="24" t="s">
        <v>804</v>
      </c>
      <c r="J10" s="24">
        <v>180800</v>
      </c>
      <c r="K10" s="25" t="s">
        <v>9</v>
      </c>
      <c r="L10" s="36" t="s">
        <v>809</v>
      </c>
      <c r="M10" s="23" t="s">
        <v>263</v>
      </c>
      <c r="N10" s="23">
        <v>2568</v>
      </c>
    </row>
    <row r="11" spans="1:14" s="9" customFormat="1" ht="204.75" customHeight="1" x14ac:dyDescent="0.2">
      <c r="A11" s="40">
        <v>6</v>
      </c>
      <c r="B11" s="22" t="s">
        <v>376</v>
      </c>
      <c r="C11" s="25" t="s">
        <v>802</v>
      </c>
      <c r="D11" s="24">
        <v>16550</v>
      </c>
      <c r="E11" s="24">
        <v>16550</v>
      </c>
      <c r="F11" s="23" t="s">
        <v>6</v>
      </c>
      <c r="G11" s="24" t="s">
        <v>469</v>
      </c>
      <c r="H11" s="24">
        <v>16550</v>
      </c>
      <c r="I11" s="24" t="s">
        <v>469</v>
      </c>
      <c r="J11" s="24">
        <v>16550</v>
      </c>
      <c r="K11" s="25" t="s">
        <v>9</v>
      </c>
      <c r="L11" s="36" t="s">
        <v>810</v>
      </c>
      <c r="M11" s="23" t="s">
        <v>263</v>
      </c>
      <c r="N11" s="23">
        <v>2568</v>
      </c>
    </row>
    <row r="12" spans="1:14" s="9" customFormat="1" ht="204.75" customHeight="1" x14ac:dyDescent="0.2">
      <c r="A12" s="40">
        <v>7</v>
      </c>
      <c r="B12" s="22" t="s">
        <v>376</v>
      </c>
      <c r="C12" s="25" t="s">
        <v>812</v>
      </c>
      <c r="D12" s="24">
        <v>30044</v>
      </c>
      <c r="E12" s="24">
        <v>30044</v>
      </c>
      <c r="F12" s="23" t="s">
        <v>6</v>
      </c>
      <c r="G12" s="24" t="s">
        <v>487</v>
      </c>
      <c r="H12" s="24">
        <v>30044</v>
      </c>
      <c r="I12" s="24" t="s">
        <v>487</v>
      </c>
      <c r="J12" s="24">
        <v>30044</v>
      </c>
      <c r="K12" s="25" t="s">
        <v>9</v>
      </c>
      <c r="L12" s="36" t="s">
        <v>817</v>
      </c>
      <c r="M12" s="23" t="s">
        <v>263</v>
      </c>
      <c r="N12" s="23">
        <v>2568</v>
      </c>
    </row>
    <row r="13" spans="1:14" s="9" customFormat="1" ht="204.75" customHeight="1" x14ac:dyDescent="0.2">
      <c r="A13" s="40">
        <v>8</v>
      </c>
      <c r="B13" s="22" t="s">
        <v>376</v>
      </c>
      <c r="C13" s="25" t="s">
        <v>676</v>
      </c>
      <c r="D13" s="24">
        <v>12558</v>
      </c>
      <c r="E13" s="24">
        <v>12558</v>
      </c>
      <c r="F13" s="23" t="s">
        <v>6</v>
      </c>
      <c r="G13" s="24" t="s">
        <v>469</v>
      </c>
      <c r="H13" s="24">
        <v>12558</v>
      </c>
      <c r="I13" s="24" t="s">
        <v>469</v>
      </c>
      <c r="J13" s="24">
        <v>12558</v>
      </c>
      <c r="K13" s="25" t="s">
        <v>9</v>
      </c>
      <c r="L13" s="36" t="s">
        <v>818</v>
      </c>
      <c r="M13" s="23" t="s">
        <v>263</v>
      </c>
      <c r="N13" s="23">
        <v>2568</v>
      </c>
    </row>
    <row r="14" spans="1:14" s="9" customFormat="1" ht="204.75" customHeight="1" x14ac:dyDescent="0.2">
      <c r="A14" s="40">
        <v>9</v>
      </c>
      <c r="B14" s="22" t="s">
        <v>376</v>
      </c>
      <c r="C14" s="25" t="s">
        <v>676</v>
      </c>
      <c r="D14" s="24">
        <v>9264</v>
      </c>
      <c r="E14" s="24">
        <v>9264</v>
      </c>
      <c r="F14" s="23" t="s">
        <v>6</v>
      </c>
      <c r="G14" s="24" t="s">
        <v>469</v>
      </c>
      <c r="H14" s="24">
        <v>9264</v>
      </c>
      <c r="I14" s="24" t="s">
        <v>469</v>
      </c>
      <c r="J14" s="24">
        <v>9264</v>
      </c>
      <c r="K14" s="25" t="s">
        <v>9</v>
      </c>
      <c r="L14" s="36" t="s">
        <v>819</v>
      </c>
      <c r="M14" s="23" t="s">
        <v>263</v>
      </c>
      <c r="N14" s="23">
        <v>2568</v>
      </c>
    </row>
    <row r="15" spans="1:14" s="9" customFormat="1" ht="254.25" customHeight="1" x14ac:dyDescent="0.2">
      <c r="A15" s="40">
        <v>10</v>
      </c>
      <c r="B15" s="22" t="s">
        <v>376</v>
      </c>
      <c r="C15" s="25" t="s">
        <v>813</v>
      </c>
      <c r="D15" s="24">
        <v>45160</v>
      </c>
      <c r="E15" s="24">
        <v>45160</v>
      </c>
      <c r="F15" s="23" t="s">
        <v>6</v>
      </c>
      <c r="G15" s="24" t="s">
        <v>418</v>
      </c>
      <c r="H15" s="24">
        <v>45160</v>
      </c>
      <c r="I15" s="24" t="s">
        <v>418</v>
      </c>
      <c r="J15" s="24">
        <v>45160</v>
      </c>
      <c r="K15" s="25" t="s">
        <v>9</v>
      </c>
      <c r="L15" s="36" t="s">
        <v>820</v>
      </c>
      <c r="M15" s="23" t="s">
        <v>263</v>
      </c>
      <c r="N15" s="23">
        <v>2568</v>
      </c>
    </row>
    <row r="16" spans="1:14" s="9" customFormat="1" ht="204.75" customHeight="1" x14ac:dyDescent="0.2">
      <c r="A16" s="40">
        <v>11</v>
      </c>
      <c r="B16" s="22" t="s">
        <v>376</v>
      </c>
      <c r="C16" s="25" t="s">
        <v>814</v>
      </c>
      <c r="D16" s="24">
        <v>35500</v>
      </c>
      <c r="E16" s="24">
        <v>35500</v>
      </c>
      <c r="F16" s="23" t="s">
        <v>6</v>
      </c>
      <c r="G16" s="24" t="s">
        <v>538</v>
      </c>
      <c r="H16" s="24">
        <v>35500</v>
      </c>
      <c r="I16" s="24" t="s">
        <v>538</v>
      </c>
      <c r="J16" s="24">
        <v>35500</v>
      </c>
      <c r="K16" s="25" t="s">
        <v>9</v>
      </c>
      <c r="L16" s="36" t="s">
        <v>821</v>
      </c>
      <c r="M16" s="23" t="s">
        <v>263</v>
      </c>
      <c r="N16" s="23">
        <v>2568</v>
      </c>
    </row>
    <row r="17" spans="1:14" s="9" customFormat="1" ht="204.75" customHeight="1" x14ac:dyDescent="0.2">
      <c r="A17" s="40">
        <v>12</v>
      </c>
      <c r="B17" s="22" t="s">
        <v>376</v>
      </c>
      <c r="C17" s="25" t="s">
        <v>468</v>
      </c>
      <c r="D17" s="24">
        <v>6078</v>
      </c>
      <c r="E17" s="24">
        <v>6078</v>
      </c>
      <c r="F17" s="23" t="s">
        <v>6</v>
      </c>
      <c r="G17" s="24" t="s">
        <v>469</v>
      </c>
      <c r="H17" s="24">
        <v>6078</v>
      </c>
      <c r="I17" s="24" t="s">
        <v>469</v>
      </c>
      <c r="J17" s="24">
        <v>6078</v>
      </c>
      <c r="K17" s="25" t="s">
        <v>9</v>
      </c>
      <c r="L17" s="36" t="s">
        <v>822</v>
      </c>
      <c r="M17" s="23" t="s">
        <v>263</v>
      </c>
      <c r="N17" s="23">
        <v>2568</v>
      </c>
    </row>
    <row r="18" spans="1:14" s="9" customFormat="1" ht="204.75" customHeight="1" x14ac:dyDescent="0.2">
      <c r="A18" s="40">
        <v>13</v>
      </c>
      <c r="B18" s="22" t="s">
        <v>376</v>
      </c>
      <c r="C18" s="25" t="s">
        <v>824</v>
      </c>
      <c r="D18" s="24">
        <v>25900</v>
      </c>
      <c r="E18" s="24">
        <v>25900</v>
      </c>
      <c r="F18" s="23" t="s">
        <v>6</v>
      </c>
      <c r="G18" s="24" t="s">
        <v>828</v>
      </c>
      <c r="H18" s="24">
        <v>25900</v>
      </c>
      <c r="I18" s="24" t="s">
        <v>828</v>
      </c>
      <c r="J18" s="24">
        <v>25900</v>
      </c>
      <c r="K18" s="25" t="s">
        <v>9</v>
      </c>
      <c r="L18" s="36" t="s">
        <v>830</v>
      </c>
      <c r="M18" s="23" t="s">
        <v>263</v>
      </c>
      <c r="N18" s="23">
        <v>2568</v>
      </c>
    </row>
    <row r="19" spans="1:14" s="9" customFormat="1" ht="204.75" customHeight="1" x14ac:dyDescent="0.2">
      <c r="A19" s="40">
        <v>14</v>
      </c>
      <c r="B19" s="22" t="s">
        <v>376</v>
      </c>
      <c r="C19" s="25" t="s">
        <v>825</v>
      </c>
      <c r="D19" s="24">
        <v>36800</v>
      </c>
      <c r="E19" s="24">
        <v>36800</v>
      </c>
      <c r="F19" s="23" t="s">
        <v>6</v>
      </c>
      <c r="G19" s="24" t="s">
        <v>456</v>
      </c>
      <c r="H19" s="24">
        <v>36800</v>
      </c>
      <c r="I19" s="24" t="s">
        <v>456</v>
      </c>
      <c r="J19" s="24">
        <v>36800</v>
      </c>
      <c r="K19" s="25" t="s">
        <v>9</v>
      </c>
      <c r="L19" s="36" t="s">
        <v>831</v>
      </c>
      <c r="M19" s="23" t="s">
        <v>263</v>
      </c>
      <c r="N19" s="23">
        <v>2568</v>
      </c>
    </row>
    <row r="20" spans="1:14" s="9" customFormat="1" ht="204.75" customHeight="1" x14ac:dyDescent="0.2">
      <c r="A20" s="40">
        <v>15</v>
      </c>
      <c r="B20" s="22" t="s">
        <v>376</v>
      </c>
      <c r="C20" s="25" t="s">
        <v>826</v>
      </c>
      <c r="D20" s="24">
        <v>50000</v>
      </c>
      <c r="E20" s="24">
        <v>50000</v>
      </c>
      <c r="F20" s="23" t="s">
        <v>6</v>
      </c>
      <c r="G20" s="24" t="s">
        <v>829</v>
      </c>
      <c r="H20" s="24">
        <v>50000</v>
      </c>
      <c r="I20" s="24" t="s">
        <v>829</v>
      </c>
      <c r="J20" s="24">
        <v>50000</v>
      </c>
      <c r="K20" s="25" t="s">
        <v>9</v>
      </c>
      <c r="L20" s="36" t="s">
        <v>832</v>
      </c>
      <c r="M20" s="23" t="s">
        <v>263</v>
      </c>
      <c r="N20" s="23">
        <v>2568</v>
      </c>
    </row>
    <row r="21" spans="1:14" s="9" customFormat="1" ht="204.75" customHeight="1" x14ac:dyDescent="0.2">
      <c r="A21" s="40">
        <v>16</v>
      </c>
      <c r="B21" s="22" t="s">
        <v>376</v>
      </c>
      <c r="C21" s="25" t="s">
        <v>468</v>
      </c>
      <c r="D21" s="24">
        <v>22726</v>
      </c>
      <c r="E21" s="24">
        <v>22726</v>
      </c>
      <c r="F21" s="23" t="s">
        <v>6</v>
      </c>
      <c r="G21" s="24" t="s">
        <v>469</v>
      </c>
      <c r="H21" s="24">
        <v>22726</v>
      </c>
      <c r="I21" s="24" t="s">
        <v>469</v>
      </c>
      <c r="J21" s="24">
        <v>22726</v>
      </c>
      <c r="K21" s="25" t="s">
        <v>9</v>
      </c>
      <c r="L21" s="36" t="s">
        <v>833</v>
      </c>
      <c r="M21" s="23" t="s">
        <v>263</v>
      </c>
      <c r="N21" s="23">
        <v>2568</v>
      </c>
    </row>
    <row r="22" spans="1:14" s="9" customFormat="1" ht="204.75" customHeight="1" x14ac:dyDescent="0.2">
      <c r="A22" s="40">
        <v>17</v>
      </c>
      <c r="B22" s="22" t="s">
        <v>376</v>
      </c>
      <c r="C22" s="25" t="s">
        <v>827</v>
      </c>
      <c r="D22" s="24">
        <v>135000</v>
      </c>
      <c r="E22" s="24">
        <v>135000</v>
      </c>
      <c r="F22" s="23" t="s">
        <v>6</v>
      </c>
      <c r="G22" s="24" t="s">
        <v>554</v>
      </c>
      <c r="H22" s="24">
        <v>135000</v>
      </c>
      <c r="I22" s="24" t="s">
        <v>554</v>
      </c>
      <c r="J22" s="24">
        <v>135000</v>
      </c>
      <c r="K22" s="25" t="s">
        <v>9</v>
      </c>
      <c r="L22" s="36" t="s">
        <v>834</v>
      </c>
      <c r="M22" s="23" t="s">
        <v>263</v>
      </c>
      <c r="N22" s="23">
        <v>2568</v>
      </c>
    </row>
    <row r="23" spans="1:14" s="9" customFormat="1" ht="265.5" customHeight="1" x14ac:dyDescent="0.2">
      <c r="A23" s="40">
        <v>18</v>
      </c>
      <c r="B23" s="22" t="s">
        <v>247</v>
      </c>
      <c r="C23" s="25" t="s">
        <v>861</v>
      </c>
      <c r="D23" s="24">
        <v>977660</v>
      </c>
      <c r="E23" s="24">
        <v>977660</v>
      </c>
      <c r="F23" s="23" t="s">
        <v>18</v>
      </c>
      <c r="G23" s="23" t="s">
        <v>261</v>
      </c>
      <c r="H23" s="24">
        <v>970000</v>
      </c>
      <c r="I23" s="23" t="s">
        <v>261</v>
      </c>
      <c r="J23" s="24">
        <v>970000</v>
      </c>
      <c r="K23" s="25" t="s">
        <v>170</v>
      </c>
      <c r="L23" s="32" t="s">
        <v>262</v>
      </c>
      <c r="M23" s="23" t="s">
        <v>263</v>
      </c>
      <c r="N23" s="23">
        <v>2568</v>
      </c>
    </row>
    <row r="24" spans="1:14" ht="45.75" customHeight="1" x14ac:dyDescent="0.2">
      <c r="B24" s="41"/>
      <c r="C24" s="42"/>
      <c r="D24" s="42"/>
      <c r="E24" s="42"/>
      <c r="F24" s="43"/>
      <c r="G24" s="43"/>
      <c r="H24" s="56"/>
      <c r="I24" s="43"/>
      <c r="J24" s="56">
        <f>SUBTOTAL(109,Form_Responses[ราคาที่ตกลงจ้าง])</f>
        <v>2025960</v>
      </c>
      <c r="K24" s="42"/>
      <c r="L24" s="44"/>
      <c r="M24" s="43"/>
      <c r="N24" s="43"/>
    </row>
  </sheetData>
  <mergeCells count="3">
    <mergeCell ref="B1:N1"/>
    <mergeCell ref="B2:N2"/>
    <mergeCell ref="B3:N3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C7CB8-A9D5-400D-835A-4604521F52AD}">
  <sheetPr>
    <outlinePr summaryBelow="0" summaryRight="0"/>
  </sheetPr>
  <dimension ref="A1:K253"/>
  <sheetViews>
    <sheetView zoomScale="30" zoomScaleNormal="30" workbookViewId="0">
      <pane ySplit="5" topLeftCell="A18" activePane="bottomLeft" state="frozen"/>
      <selection pane="bottomLeft" activeCell="H20" sqref="H20"/>
    </sheetView>
  </sheetViews>
  <sheetFormatPr defaultColWidth="12.5703125" defaultRowHeight="15.75" customHeight="1" x14ac:dyDescent="0.2"/>
  <cols>
    <col min="1" max="1" width="39.85546875" style="1" customWidth="1"/>
    <col min="2" max="2" width="68.7109375" style="1" customWidth="1"/>
    <col min="3" max="3" width="38.85546875" style="6" customWidth="1"/>
    <col min="4" max="4" width="45.28515625" style="6" customWidth="1"/>
    <col min="5" max="5" width="58.28515625" style="16" customWidth="1"/>
    <col min="6" max="6" width="42.7109375" style="6" customWidth="1"/>
    <col min="7" max="7" width="22.7109375" style="16" customWidth="1"/>
    <col min="8" max="8" width="40.85546875" style="12" customWidth="1"/>
    <col min="9" max="9" width="22" style="30" customWidth="1"/>
    <col min="10" max="10" width="18.85546875" style="6" customWidth="1"/>
    <col min="11" max="11" width="22.7109375" style="6" customWidth="1"/>
    <col min="12" max="17" width="18.85546875" customWidth="1"/>
  </cols>
  <sheetData>
    <row r="1" spans="1:11" ht="61.5" customHeight="1" x14ac:dyDescent="0.2">
      <c r="A1" s="58" t="s">
        <v>838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61.5" customHeight="1" x14ac:dyDescent="0.2">
      <c r="A2" s="59" t="s">
        <v>851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ht="61.5" customHeight="1" x14ac:dyDescent="0.2">
      <c r="A3" s="59" t="s">
        <v>839</v>
      </c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1" ht="75.75" customHeight="1" x14ac:dyDescent="0.2"/>
    <row r="5" spans="1:11" s="29" customFormat="1" ht="99" customHeight="1" x14ac:dyDescent="0.2">
      <c r="A5" s="27" t="s">
        <v>0</v>
      </c>
      <c r="B5" s="27" t="s">
        <v>292</v>
      </c>
      <c r="C5" s="27" t="s">
        <v>293</v>
      </c>
      <c r="D5" s="27" t="s">
        <v>294</v>
      </c>
      <c r="E5" s="28" t="s">
        <v>295</v>
      </c>
      <c r="F5" s="27" t="s">
        <v>296</v>
      </c>
      <c r="G5" s="28" t="s">
        <v>297</v>
      </c>
      <c r="H5" s="27" t="s">
        <v>298</v>
      </c>
      <c r="I5" s="31" t="s">
        <v>1</v>
      </c>
      <c r="J5" s="27" t="s">
        <v>2</v>
      </c>
      <c r="K5" s="27" t="s">
        <v>3</v>
      </c>
    </row>
    <row r="6" spans="1:11" s="9" customFormat="1" ht="204.75" customHeight="1" x14ac:dyDescent="0.2">
      <c r="A6" s="22" t="s">
        <v>376</v>
      </c>
      <c r="B6" s="26" t="s">
        <v>357</v>
      </c>
      <c r="C6" s="23" t="s">
        <v>6</v>
      </c>
      <c r="D6" s="23" t="s">
        <v>362</v>
      </c>
      <c r="E6" s="24">
        <v>150000</v>
      </c>
      <c r="F6" s="25" t="s">
        <v>362</v>
      </c>
      <c r="G6" s="24">
        <v>150000</v>
      </c>
      <c r="H6" s="25" t="s">
        <v>9</v>
      </c>
      <c r="I6" s="35" t="s">
        <v>397</v>
      </c>
      <c r="J6" s="23" t="s">
        <v>108</v>
      </c>
      <c r="K6" s="23">
        <v>2568</v>
      </c>
    </row>
    <row r="7" spans="1:11" s="9" customFormat="1" ht="204.75" customHeight="1" x14ac:dyDescent="0.2">
      <c r="A7" s="22" t="s">
        <v>376</v>
      </c>
      <c r="B7" s="25" t="s">
        <v>357</v>
      </c>
      <c r="C7" s="23" t="s">
        <v>6</v>
      </c>
      <c r="D7" s="23" t="s">
        <v>363</v>
      </c>
      <c r="E7" s="24">
        <v>151200</v>
      </c>
      <c r="F7" s="25" t="s">
        <v>363</v>
      </c>
      <c r="G7" s="24">
        <v>151200</v>
      </c>
      <c r="H7" s="25" t="s">
        <v>9</v>
      </c>
      <c r="I7" s="35" t="s">
        <v>398</v>
      </c>
      <c r="J7" s="23" t="s">
        <v>108</v>
      </c>
      <c r="K7" s="23">
        <v>2568</v>
      </c>
    </row>
    <row r="8" spans="1:11" s="9" customFormat="1" ht="204.75" customHeight="1" x14ac:dyDescent="0.2">
      <c r="A8" s="22" t="s">
        <v>376</v>
      </c>
      <c r="B8" s="25" t="s">
        <v>357</v>
      </c>
      <c r="C8" s="23" t="s">
        <v>6</v>
      </c>
      <c r="D8" s="23" t="s">
        <v>364</v>
      </c>
      <c r="E8" s="24">
        <v>147600</v>
      </c>
      <c r="F8" s="25" t="s">
        <v>364</v>
      </c>
      <c r="G8" s="24">
        <v>147600</v>
      </c>
      <c r="H8" s="25" t="s">
        <v>9</v>
      </c>
      <c r="I8" s="35" t="s">
        <v>399</v>
      </c>
      <c r="J8" s="23" t="s">
        <v>108</v>
      </c>
      <c r="K8" s="23">
        <v>2568</v>
      </c>
    </row>
    <row r="9" spans="1:11" s="9" customFormat="1" ht="204.75" customHeight="1" x14ac:dyDescent="0.2">
      <c r="A9" s="22" t="s">
        <v>376</v>
      </c>
      <c r="B9" s="25" t="s">
        <v>357</v>
      </c>
      <c r="C9" s="23" t="s">
        <v>6</v>
      </c>
      <c r="D9" s="23" t="s">
        <v>365</v>
      </c>
      <c r="E9" s="24">
        <v>144000</v>
      </c>
      <c r="F9" s="25" t="s">
        <v>365</v>
      </c>
      <c r="G9" s="24">
        <v>144000</v>
      </c>
      <c r="H9" s="25" t="s">
        <v>9</v>
      </c>
      <c r="I9" s="35" t="s">
        <v>400</v>
      </c>
      <c r="J9" s="23" t="s">
        <v>108</v>
      </c>
      <c r="K9" s="23">
        <v>2568</v>
      </c>
    </row>
    <row r="10" spans="1:11" s="9" customFormat="1" ht="204.75" customHeight="1" x14ac:dyDescent="0.2">
      <c r="A10" s="22" t="s">
        <v>376</v>
      </c>
      <c r="B10" s="25" t="s">
        <v>357</v>
      </c>
      <c r="C10" s="23" t="s">
        <v>6</v>
      </c>
      <c r="D10" s="23" t="s">
        <v>366</v>
      </c>
      <c r="E10" s="24">
        <v>120000</v>
      </c>
      <c r="F10" s="25" t="s">
        <v>366</v>
      </c>
      <c r="G10" s="24">
        <v>120000</v>
      </c>
      <c r="H10" s="25" t="s">
        <v>9</v>
      </c>
      <c r="I10" s="35" t="s">
        <v>401</v>
      </c>
      <c r="J10" s="23" t="s">
        <v>108</v>
      </c>
      <c r="K10" s="23">
        <v>2568</v>
      </c>
    </row>
    <row r="11" spans="1:11" s="9" customFormat="1" ht="204.75" customHeight="1" x14ac:dyDescent="0.2">
      <c r="A11" s="22" t="s">
        <v>376</v>
      </c>
      <c r="B11" s="25" t="s">
        <v>358</v>
      </c>
      <c r="C11" s="23" t="s">
        <v>6</v>
      </c>
      <c r="D11" s="23" t="s">
        <v>367</v>
      </c>
      <c r="E11" s="24">
        <v>147600</v>
      </c>
      <c r="F11" s="25" t="s">
        <v>367</v>
      </c>
      <c r="G11" s="24">
        <v>147600</v>
      </c>
      <c r="H11" s="25" t="s">
        <v>9</v>
      </c>
      <c r="I11" s="35" t="s">
        <v>402</v>
      </c>
      <c r="J11" s="23" t="s">
        <v>108</v>
      </c>
      <c r="K11" s="23">
        <v>2568</v>
      </c>
    </row>
    <row r="12" spans="1:11" s="9" customFormat="1" ht="204.75" customHeight="1" x14ac:dyDescent="0.2">
      <c r="A12" s="22" t="s">
        <v>376</v>
      </c>
      <c r="B12" s="25" t="s">
        <v>359</v>
      </c>
      <c r="C12" s="23" t="s">
        <v>6</v>
      </c>
      <c r="D12" s="23" t="s">
        <v>368</v>
      </c>
      <c r="E12" s="24">
        <v>153600</v>
      </c>
      <c r="F12" s="25" t="s">
        <v>368</v>
      </c>
      <c r="G12" s="24">
        <v>153600</v>
      </c>
      <c r="H12" s="25" t="s">
        <v>9</v>
      </c>
      <c r="I12" s="35" t="s">
        <v>403</v>
      </c>
      <c r="J12" s="23" t="s">
        <v>108</v>
      </c>
      <c r="K12" s="23">
        <v>2568</v>
      </c>
    </row>
    <row r="13" spans="1:11" s="9" customFormat="1" ht="204.75" customHeight="1" x14ac:dyDescent="0.2">
      <c r="A13" s="22" t="s">
        <v>376</v>
      </c>
      <c r="B13" s="25" t="s">
        <v>359</v>
      </c>
      <c r="C13" s="23" t="s">
        <v>6</v>
      </c>
      <c r="D13" s="23" t="s">
        <v>369</v>
      </c>
      <c r="E13" s="24">
        <v>150000</v>
      </c>
      <c r="F13" s="25" t="s">
        <v>369</v>
      </c>
      <c r="G13" s="24">
        <v>150000</v>
      </c>
      <c r="H13" s="25" t="s">
        <v>9</v>
      </c>
      <c r="I13" s="35" t="s">
        <v>404</v>
      </c>
      <c r="J13" s="23" t="s">
        <v>108</v>
      </c>
      <c r="K13" s="23">
        <v>2568</v>
      </c>
    </row>
    <row r="14" spans="1:11" s="9" customFormat="1" ht="204.75" customHeight="1" x14ac:dyDescent="0.2">
      <c r="A14" s="22" t="s">
        <v>376</v>
      </c>
      <c r="B14" s="25" t="s">
        <v>359</v>
      </c>
      <c r="C14" s="23" t="s">
        <v>6</v>
      </c>
      <c r="D14" s="23" t="s">
        <v>370</v>
      </c>
      <c r="E14" s="24">
        <v>147600</v>
      </c>
      <c r="F14" s="25" t="s">
        <v>370</v>
      </c>
      <c r="G14" s="24">
        <v>147600</v>
      </c>
      <c r="H14" s="25" t="s">
        <v>9</v>
      </c>
      <c r="I14" s="35" t="s">
        <v>405</v>
      </c>
      <c r="J14" s="23" t="s">
        <v>108</v>
      </c>
      <c r="K14" s="23">
        <v>2568</v>
      </c>
    </row>
    <row r="15" spans="1:11" s="9" customFormat="1" ht="204.75" customHeight="1" x14ac:dyDescent="0.2">
      <c r="A15" s="22" t="s">
        <v>376</v>
      </c>
      <c r="B15" s="25" t="s">
        <v>360</v>
      </c>
      <c r="C15" s="23" t="s">
        <v>6</v>
      </c>
      <c r="D15" s="23" t="s">
        <v>371</v>
      </c>
      <c r="E15" s="24">
        <v>144000</v>
      </c>
      <c r="F15" s="25" t="s">
        <v>371</v>
      </c>
      <c r="G15" s="24">
        <v>144000</v>
      </c>
      <c r="H15" s="25" t="s">
        <v>9</v>
      </c>
      <c r="I15" s="35" t="s">
        <v>406</v>
      </c>
      <c r="J15" s="23" t="s">
        <v>108</v>
      </c>
      <c r="K15" s="23">
        <v>2568</v>
      </c>
    </row>
    <row r="16" spans="1:11" s="9" customFormat="1" ht="204.75" customHeight="1" x14ac:dyDescent="0.2">
      <c r="A16" s="22" t="s">
        <v>376</v>
      </c>
      <c r="B16" s="25" t="s">
        <v>360</v>
      </c>
      <c r="C16" s="23" t="s">
        <v>6</v>
      </c>
      <c r="D16" s="23" t="s">
        <v>372</v>
      </c>
      <c r="E16" s="24">
        <v>144000</v>
      </c>
      <c r="F16" s="25" t="s">
        <v>372</v>
      </c>
      <c r="G16" s="24">
        <v>144000</v>
      </c>
      <c r="H16" s="25" t="s">
        <v>9</v>
      </c>
      <c r="I16" s="35" t="s">
        <v>407</v>
      </c>
      <c r="J16" s="23" t="s">
        <v>108</v>
      </c>
      <c r="K16" s="23">
        <v>2568</v>
      </c>
    </row>
    <row r="17" spans="1:11" s="9" customFormat="1" ht="204.75" customHeight="1" x14ac:dyDescent="0.2">
      <c r="A17" s="22" t="s">
        <v>376</v>
      </c>
      <c r="B17" s="25" t="s">
        <v>361</v>
      </c>
      <c r="C17" s="23" t="s">
        <v>6</v>
      </c>
      <c r="D17" s="23" t="s">
        <v>373</v>
      </c>
      <c r="E17" s="24">
        <v>123600</v>
      </c>
      <c r="F17" s="25" t="s">
        <v>373</v>
      </c>
      <c r="G17" s="24">
        <v>123600</v>
      </c>
      <c r="H17" s="25" t="s">
        <v>9</v>
      </c>
      <c r="I17" s="35" t="s">
        <v>408</v>
      </c>
      <c r="J17" s="23" t="s">
        <v>108</v>
      </c>
      <c r="K17" s="23">
        <v>2568</v>
      </c>
    </row>
    <row r="18" spans="1:11" s="9" customFormat="1" ht="204.75" customHeight="1" x14ac:dyDescent="0.2">
      <c r="A18" s="22" t="s">
        <v>376</v>
      </c>
      <c r="B18" s="25" t="s">
        <v>361</v>
      </c>
      <c r="C18" s="23" t="s">
        <v>6</v>
      </c>
      <c r="D18" s="23" t="s">
        <v>374</v>
      </c>
      <c r="E18" s="24">
        <v>90000</v>
      </c>
      <c r="F18" s="25" t="s">
        <v>374</v>
      </c>
      <c r="G18" s="24">
        <v>90000</v>
      </c>
      <c r="H18" s="25" t="s">
        <v>9</v>
      </c>
      <c r="I18" s="35" t="s">
        <v>409</v>
      </c>
      <c r="J18" s="23" t="s">
        <v>108</v>
      </c>
      <c r="K18" s="23">
        <v>2568</v>
      </c>
    </row>
    <row r="19" spans="1:11" s="9" customFormat="1" ht="204.75" customHeight="1" x14ac:dyDescent="0.2">
      <c r="A19" s="22" t="s">
        <v>376</v>
      </c>
      <c r="B19" s="25" t="s">
        <v>414</v>
      </c>
      <c r="C19" s="23" t="s">
        <v>6</v>
      </c>
      <c r="D19" s="23" t="s">
        <v>412</v>
      </c>
      <c r="E19" s="24">
        <v>180000</v>
      </c>
      <c r="F19" s="23" t="s">
        <v>412</v>
      </c>
      <c r="G19" s="24">
        <v>180000</v>
      </c>
      <c r="H19" s="25" t="s">
        <v>9</v>
      </c>
      <c r="I19" s="35" t="s">
        <v>410</v>
      </c>
      <c r="J19" s="23" t="s">
        <v>108</v>
      </c>
      <c r="K19" s="23">
        <v>2568</v>
      </c>
    </row>
    <row r="20" spans="1:11" s="9" customFormat="1" ht="204.75" customHeight="1" x14ac:dyDescent="0.2">
      <c r="A20" s="22" t="s">
        <v>376</v>
      </c>
      <c r="B20" s="25" t="s">
        <v>414</v>
      </c>
      <c r="C20" s="23" t="s">
        <v>6</v>
      </c>
      <c r="D20" s="23" t="s">
        <v>413</v>
      </c>
      <c r="E20" s="24">
        <v>180000</v>
      </c>
      <c r="F20" s="23" t="s">
        <v>413</v>
      </c>
      <c r="G20" s="24">
        <v>180000</v>
      </c>
      <c r="H20" s="25" t="s">
        <v>9</v>
      </c>
      <c r="I20" s="35" t="s">
        <v>411</v>
      </c>
      <c r="J20" s="23" t="s">
        <v>108</v>
      </c>
      <c r="K20" s="23">
        <v>2568</v>
      </c>
    </row>
    <row r="21" spans="1:11" s="9" customFormat="1" ht="204.75" customHeight="1" x14ac:dyDescent="0.2">
      <c r="A21" s="22" t="s">
        <v>376</v>
      </c>
      <c r="B21" s="25" t="s">
        <v>415</v>
      </c>
      <c r="C21" s="23" t="s">
        <v>6</v>
      </c>
      <c r="D21" s="23" t="s">
        <v>416</v>
      </c>
      <c r="E21" s="24">
        <v>12045.63</v>
      </c>
      <c r="F21" s="23" t="s">
        <v>416</v>
      </c>
      <c r="G21" s="24">
        <v>12045.63</v>
      </c>
      <c r="H21" s="25" t="s">
        <v>9</v>
      </c>
      <c r="I21" s="35" t="s">
        <v>427</v>
      </c>
      <c r="J21" s="23" t="s">
        <v>108</v>
      </c>
      <c r="K21" s="23">
        <v>2568</v>
      </c>
    </row>
    <row r="22" spans="1:11" s="9" customFormat="1" ht="204.75" customHeight="1" x14ac:dyDescent="0.2">
      <c r="A22" s="22" t="s">
        <v>376</v>
      </c>
      <c r="B22" s="25" t="s">
        <v>417</v>
      </c>
      <c r="C22" s="23" t="s">
        <v>6</v>
      </c>
      <c r="D22" s="23" t="s">
        <v>418</v>
      </c>
      <c r="E22" s="24">
        <v>10200</v>
      </c>
      <c r="F22" s="23" t="s">
        <v>418</v>
      </c>
      <c r="G22" s="24">
        <v>10200</v>
      </c>
      <c r="H22" s="25" t="s">
        <v>9</v>
      </c>
      <c r="I22" s="35" t="s">
        <v>426</v>
      </c>
      <c r="J22" s="23" t="s">
        <v>108</v>
      </c>
      <c r="K22" s="23">
        <v>2568</v>
      </c>
    </row>
    <row r="23" spans="1:11" s="9" customFormat="1" ht="204.75" customHeight="1" x14ac:dyDescent="0.2">
      <c r="A23" s="22" t="s">
        <v>376</v>
      </c>
      <c r="B23" s="25" t="s">
        <v>419</v>
      </c>
      <c r="C23" s="23" t="s">
        <v>6</v>
      </c>
      <c r="D23" s="23" t="s">
        <v>420</v>
      </c>
      <c r="E23" s="24">
        <v>7600</v>
      </c>
      <c r="F23" s="23" t="s">
        <v>420</v>
      </c>
      <c r="G23" s="24">
        <v>7600</v>
      </c>
      <c r="H23" s="25" t="s">
        <v>9</v>
      </c>
      <c r="I23" s="35" t="s">
        <v>425</v>
      </c>
      <c r="J23" s="23" t="s">
        <v>108</v>
      </c>
      <c r="K23" s="23">
        <v>2568</v>
      </c>
    </row>
    <row r="24" spans="1:11" s="9" customFormat="1" ht="204.75" customHeight="1" x14ac:dyDescent="0.2">
      <c r="A24" s="22" t="s">
        <v>376</v>
      </c>
      <c r="B24" s="25" t="s">
        <v>421</v>
      </c>
      <c r="C24" s="23" t="s">
        <v>6</v>
      </c>
      <c r="D24" s="23" t="s">
        <v>422</v>
      </c>
      <c r="E24" s="24">
        <v>12800</v>
      </c>
      <c r="F24" s="23" t="s">
        <v>422</v>
      </c>
      <c r="G24" s="24">
        <v>12800</v>
      </c>
      <c r="H24" s="25" t="s">
        <v>9</v>
      </c>
      <c r="I24" s="33" t="s">
        <v>424</v>
      </c>
      <c r="J24" s="23" t="s">
        <v>108</v>
      </c>
      <c r="K24" s="23">
        <v>2568</v>
      </c>
    </row>
    <row r="25" spans="1:11" s="9" customFormat="1" ht="204.75" customHeight="1" x14ac:dyDescent="0.2">
      <c r="A25" s="22" t="s">
        <v>376</v>
      </c>
      <c r="B25" s="25" t="s">
        <v>417</v>
      </c>
      <c r="C25" s="23" t="s">
        <v>6</v>
      </c>
      <c r="D25" s="23" t="s">
        <v>418</v>
      </c>
      <c r="E25" s="24">
        <v>5880</v>
      </c>
      <c r="F25" s="23" t="s">
        <v>418</v>
      </c>
      <c r="G25" s="24">
        <v>5880</v>
      </c>
      <c r="H25" s="25" t="s">
        <v>9</v>
      </c>
      <c r="I25" s="33" t="s">
        <v>423</v>
      </c>
      <c r="J25" s="23" t="s">
        <v>108</v>
      </c>
      <c r="K25" s="23">
        <v>2568</v>
      </c>
    </row>
    <row r="26" spans="1:11" s="9" customFormat="1" ht="204.75" customHeight="1" x14ac:dyDescent="0.2">
      <c r="A26" s="22" t="s">
        <v>376</v>
      </c>
      <c r="B26" s="25" t="s">
        <v>428</v>
      </c>
      <c r="C26" s="23" t="s">
        <v>6</v>
      </c>
      <c r="D26" s="23" t="s">
        <v>430</v>
      </c>
      <c r="E26" s="23" t="s">
        <v>429</v>
      </c>
      <c r="F26" s="23" t="s">
        <v>430</v>
      </c>
      <c r="G26" s="23" t="s">
        <v>429</v>
      </c>
      <c r="H26" s="25" t="s">
        <v>9</v>
      </c>
      <c r="I26" s="23" t="s">
        <v>431</v>
      </c>
      <c r="J26" s="23" t="s">
        <v>108</v>
      </c>
      <c r="K26" s="23">
        <v>2568</v>
      </c>
    </row>
    <row r="27" spans="1:11" s="9" customFormat="1" ht="204.75" customHeight="1" x14ac:dyDescent="0.2">
      <c r="A27" s="22" t="s">
        <v>376</v>
      </c>
      <c r="B27" s="25" t="s">
        <v>432</v>
      </c>
      <c r="C27" s="23" t="s">
        <v>6</v>
      </c>
      <c r="D27" s="23" t="s">
        <v>435</v>
      </c>
      <c r="E27" s="24">
        <v>45600</v>
      </c>
      <c r="F27" s="23" t="s">
        <v>434</v>
      </c>
      <c r="G27" s="24">
        <v>45600</v>
      </c>
      <c r="H27" s="25" t="s">
        <v>9</v>
      </c>
      <c r="I27" s="33" t="s">
        <v>433</v>
      </c>
      <c r="J27" s="23" t="s">
        <v>108</v>
      </c>
      <c r="K27" s="23">
        <v>2568</v>
      </c>
    </row>
    <row r="28" spans="1:11" s="9" customFormat="1" ht="204.75" customHeight="1" x14ac:dyDescent="0.2">
      <c r="A28" s="22" t="s">
        <v>376</v>
      </c>
      <c r="B28" s="25" t="s">
        <v>436</v>
      </c>
      <c r="C28" s="23" t="s">
        <v>6</v>
      </c>
      <c r="D28" s="23" t="s">
        <v>437</v>
      </c>
      <c r="E28" s="24">
        <v>499000</v>
      </c>
      <c r="F28" s="23" t="s">
        <v>437</v>
      </c>
      <c r="G28" s="24">
        <v>499000</v>
      </c>
      <c r="H28" s="25" t="s">
        <v>9</v>
      </c>
      <c r="I28" s="33" t="s">
        <v>438</v>
      </c>
      <c r="J28" s="23" t="s">
        <v>62</v>
      </c>
      <c r="K28" s="23">
        <v>2568</v>
      </c>
    </row>
    <row r="29" spans="1:11" s="9" customFormat="1" ht="204.75" customHeight="1" x14ac:dyDescent="0.2">
      <c r="A29" s="22" t="s">
        <v>376</v>
      </c>
      <c r="B29" s="25" t="s">
        <v>439</v>
      </c>
      <c r="C29" s="23" t="s">
        <v>6</v>
      </c>
      <c r="D29" s="23" t="s">
        <v>441</v>
      </c>
      <c r="E29" s="24">
        <v>178000</v>
      </c>
      <c r="F29" s="23" t="s">
        <v>441</v>
      </c>
      <c r="G29" s="24">
        <v>178000</v>
      </c>
      <c r="H29" s="25" t="s">
        <v>9</v>
      </c>
      <c r="I29" s="33" t="s">
        <v>440</v>
      </c>
      <c r="J29" s="23" t="s">
        <v>225</v>
      </c>
      <c r="K29" s="23">
        <v>2568</v>
      </c>
    </row>
    <row r="30" spans="1:11" s="9" customFormat="1" ht="204.75" customHeight="1" x14ac:dyDescent="0.2">
      <c r="A30" s="22" t="s">
        <v>376</v>
      </c>
      <c r="B30" s="25" t="s">
        <v>442</v>
      </c>
      <c r="C30" s="23" t="s">
        <v>6</v>
      </c>
      <c r="D30" s="23" t="s">
        <v>437</v>
      </c>
      <c r="E30" s="24">
        <v>499000</v>
      </c>
      <c r="F30" s="23" t="s">
        <v>437</v>
      </c>
      <c r="G30" s="24">
        <v>499000</v>
      </c>
      <c r="H30" s="25" t="s">
        <v>9</v>
      </c>
      <c r="I30" s="33" t="s">
        <v>443</v>
      </c>
      <c r="J30" s="23" t="s">
        <v>62</v>
      </c>
      <c r="K30" s="23">
        <v>2568</v>
      </c>
    </row>
    <row r="31" spans="1:11" s="9" customFormat="1" ht="204.75" customHeight="1" x14ac:dyDescent="0.2">
      <c r="A31" s="22" t="s">
        <v>376</v>
      </c>
      <c r="B31" s="25" t="s">
        <v>444</v>
      </c>
      <c r="C31" s="23" t="s">
        <v>6</v>
      </c>
      <c r="D31" s="23" t="s">
        <v>445</v>
      </c>
      <c r="E31" s="24">
        <v>19600</v>
      </c>
      <c r="F31" s="23" t="s">
        <v>445</v>
      </c>
      <c r="G31" s="24">
        <v>19600</v>
      </c>
      <c r="H31" s="25" t="s">
        <v>9</v>
      </c>
      <c r="I31" s="33" t="s">
        <v>446</v>
      </c>
      <c r="J31" s="23" t="s">
        <v>108</v>
      </c>
      <c r="K31" s="23">
        <v>2568</v>
      </c>
    </row>
    <row r="32" spans="1:11" s="9" customFormat="1" ht="204.75" customHeight="1" x14ac:dyDescent="0.2">
      <c r="A32" s="22" t="s">
        <v>376</v>
      </c>
      <c r="B32" s="25" t="s">
        <v>447</v>
      </c>
      <c r="C32" s="23" t="s">
        <v>6</v>
      </c>
      <c r="D32" s="23" t="s">
        <v>448</v>
      </c>
      <c r="E32" s="24">
        <v>7500</v>
      </c>
      <c r="F32" s="23" t="s">
        <v>448</v>
      </c>
      <c r="G32" s="24">
        <v>7500</v>
      </c>
      <c r="H32" s="25" t="s">
        <v>9</v>
      </c>
      <c r="I32" s="33" t="s">
        <v>449</v>
      </c>
      <c r="J32" s="23" t="s">
        <v>108</v>
      </c>
      <c r="K32" s="23">
        <v>2568</v>
      </c>
    </row>
    <row r="33" spans="1:11" s="9" customFormat="1" ht="204.75" customHeight="1" x14ac:dyDescent="0.2">
      <c r="A33" s="22" t="s">
        <v>376</v>
      </c>
      <c r="B33" s="25" t="s">
        <v>450</v>
      </c>
      <c r="C33" s="23" t="s">
        <v>6</v>
      </c>
      <c r="D33" s="23" t="s">
        <v>445</v>
      </c>
      <c r="E33" s="24">
        <v>19600</v>
      </c>
      <c r="F33" s="24" t="s">
        <v>445</v>
      </c>
      <c r="G33" s="24">
        <v>19600</v>
      </c>
      <c r="H33" s="25" t="s">
        <v>9</v>
      </c>
      <c r="I33" s="33" t="s">
        <v>407</v>
      </c>
      <c r="J33" s="23" t="s">
        <v>108</v>
      </c>
      <c r="K33" s="23">
        <v>2568</v>
      </c>
    </row>
    <row r="34" spans="1:11" s="9" customFormat="1" ht="204.75" customHeight="1" x14ac:dyDescent="0.2">
      <c r="A34" s="22" t="s">
        <v>376</v>
      </c>
      <c r="B34" s="25" t="s">
        <v>451</v>
      </c>
      <c r="C34" s="23" t="s">
        <v>6</v>
      </c>
      <c r="D34" s="23" t="s">
        <v>420</v>
      </c>
      <c r="E34" s="24">
        <v>7600</v>
      </c>
      <c r="F34" s="23" t="s">
        <v>420</v>
      </c>
      <c r="G34" s="24">
        <v>7600</v>
      </c>
      <c r="H34" s="25" t="s">
        <v>9</v>
      </c>
      <c r="I34" s="33" t="s">
        <v>425</v>
      </c>
      <c r="J34" s="23" t="s">
        <v>108</v>
      </c>
      <c r="K34" s="23">
        <v>2568</v>
      </c>
    </row>
    <row r="35" spans="1:11" s="9" customFormat="1" ht="204.75" customHeight="1" x14ac:dyDescent="0.2">
      <c r="A35" s="22" t="s">
        <v>376</v>
      </c>
      <c r="B35" s="25" t="s">
        <v>452</v>
      </c>
      <c r="C35" s="23" t="s">
        <v>6</v>
      </c>
      <c r="D35" s="23" t="s">
        <v>422</v>
      </c>
      <c r="E35" s="24">
        <v>12800</v>
      </c>
      <c r="F35" s="23" t="s">
        <v>422</v>
      </c>
      <c r="G35" s="24">
        <v>12800</v>
      </c>
      <c r="H35" s="25" t="s">
        <v>9</v>
      </c>
      <c r="I35" s="33" t="s">
        <v>424</v>
      </c>
      <c r="J35" s="23" t="s">
        <v>108</v>
      </c>
      <c r="K35" s="23">
        <v>2568</v>
      </c>
    </row>
    <row r="36" spans="1:11" s="9" customFormat="1" ht="204.75" customHeight="1" x14ac:dyDescent="0.2">
      <c r="A36" s="22" t="s">
        <v>376</v>
      </c>
      <c r="B36" s="25" t="s">
        <v>453</v>
      </c>
      <c r="C36" s="23" t="s">
        <v>6</v>
      </c>
      <c r="D36" s="23" t="s">
        <v>420</v>
      </c>
      <c r="E36" s="24">
        <v>15450</v>
      </c>
      <c r="F36" s="23" t="s">
        <v>420</v>
      </c>
      <c r="G36" s="24">
        <v>15450</v>
      </c>
      <c r="H36" s="25" t="s">
        <v>9</v>
      </c>
      <c r="I36" s="33" t="s">
        <v>454</v>
      </c>
      <c r="J36" s="23" t="s">
        <v>108</v>
      </c>
      <c r="K36" s="23">
        <v>2568</v>
      </c>
    </row>
    <row r="37" spans="1:11" s="9" customFormat="1" ht="204.75" customHeight="1" x14ac:dyDescent="0.2">
      <c r="A37" s="22" t="s">
        <v>376</v>
      </c>
      <c r="B37" s="25" t="s">
        <v>455</v>
      </c>
      <c r="C37" s="23" t="s">
        <v>6</v>
      </c>
      <c r="D37" s="23" t="s">
        <v>456</v>
      </c>
      <c r="E37" s="24">
        <v>19500</v>
      </c>
      <c r="F37" s="23" t="s">
        <v>456</v>
      </c>
      <c r="G37" s="24">
        <v>19500</v>
      </c>
      <c r="H37" s="25" t="s">
        <v>9</v>
      </c>
      <c r="I37" s="33" t="s">
        <v>457</v>
      </c>
      <c r="J37" s="23" t="s">
        <v>108</v>
      </c>
      <c r="K37" s="23">
        <v>2568</v>
      </c>
    </row>
    <row r="38" spans="1:11" s="9" customFormat="1" ht="204.75" customHeight="1" x14ac:dyDescent="0.2">
      <c r="A38" s="22" t="s">
        <v>376</v>
      </c>
      <c r="B38" s="25" t="s">
        <v>458</v>
      </c>
      <c r="C38" s="23" t="s">
        <v>6</v>
      </c>
      <c r="D38" s="23" t="s">
        <v>416</v>
      </c>
      <c r="E38" s="24">
        <v>6484.2</v>
      </c>
      <c r="F38" s="24" t="s">
        <v>416</v>
      </c>
      <c r="G38" s="24">
        <v>6484.2</v>
      </c>
      <c r="H38" s="25" t="s">
        <v>9</v>
      </c>
      <c r="I38" s="33" t="s">
        <v>459</v>
      </c>
      <c r="J38" s="23" t="s">
        <v>225</v>
      </c>
      <c r="K38" s="23">
        <v>2568</v>
      </c>
    </row>
    <row r="39" spans="1:11" s="9" customFormat="1" ht="204.75" customHeight="1" x14ac:dyDescent="0.2">
      <c r="A39" s="22" t="s">
        <v>376</v>
      </c>
      <c r="B39" s="25" t="s">
        <v>460</v>
      </c>
      <c r="C39" s="23" t="s">
        <v>6</v>
      </c>
      <c r="D39" s="23" t="s">
        <v>445</v>
      </c>
      <c r="E39" s="24">
        <v>20600</v>
      </c>
      <c r="F39" s="23" t="s">
        <v>445</v>
      </c>
      <c r="G39" s="24">
        <v>20600</v>
      </c>
      <c r="H39" s="25" t="s">
        <v>9</v>
      </c>
      <c r="I39" s="33" t="s">
        <v>462</v>
      </c>
      <c r="J39" s="23" t="s">
        <v>225</v>
      </c>
      <c r="K39" s="23">
        <v>2568</v>
      </c>
    </row>
    <row r="40" spans="1:11" s="9" customFormat="1" ht="204.75" customHeight="1" x14ac:dyDescent="0.2">
      <c r="A40" s="22" t="s">
        <v>376</v>
      </c>
      <c r="B40" s="26" t="s">
        <v>461</v>
      </c>
      <c r="C40" s="23" t="s">
        <v>6</v>
      </c>
      <c r="D40" s="24" t="s">
        <v>463</v>
      </c>
      <c r="E40" s="24">
        <v>10080</v>
      </c>
      <c r="F40" s="24" t="s">
        <v>463</v>
      </c>
      <c r="G40" s="24">
        <v>10080</v>
      </c>
      <c r="H40" s="25" t="s">
        <v>9</v>
      </c>
      <c r="I40" s="33" t="s">
        <v>464</v>
      </c>
      <c r="J40" s="23" t="s">
        <v>225</v>
      </c>
      <c r="K40" s="23">
        <v>2568</v>
      </c>
    </row>
    <row r="41" spans="1:11" s="9" customFormat="1" ht="204.75" customHeight="1" x14ac:dyDescent="0.2">
      <c r="A41" s="22" t="s">
        <v>376</v>
      </c>
      <c r="B41" s="26" t="s">
        <v>465</v>
      </c>
      <c r="C41" s="23" t="s">
        <v>6</v>
      </c>
      <c r="D41" s="24" t="s">
        <v>466</v>
      </c>
      <c r="E41" s="24">
        <v>12185</v>
      </c>
      <c r="F41" s="24" t="s">
        <v>466</v>
      </c>
      <c r="G41" s="24">
        <v>12185</v>
      </c>
      <c r="H41" s="25" t="s">
        <v>9</v>
      </c>
      <c r="I41" s="33" t="s">
        <v>467</v>
      </c>
      <c r="J41" s="23" t="s">
        <v>225</v>
      </c>
      <c r="K41" s="23">
        <v>2568</v>
      </c>
    </row>
    <row r="42" spans="1:11" s="9" customFormat="1" ht="204.75" customHeight="1" x14ac:dyDescent="0.2">
      <c r="A42" s="22" t="s">
        <v>376</v>
      </c>
      <c r="B42" s="26" t="s">
        <v>468</v>
      </c>
      <c r="C42" s="23" t="s">
        <v>6</v>
      </c>
      <c r="D42" s="24" t="s">
        <v>469</v>
      </c>
      <c r="E42" s="24">
        <v>6660</v>
      </c>
      <c r="F42" s="24" t="s">
        <v>469</v>
      </c>
      <c r="G42" s="24">
        <v>6660</v>
      </c>
      <c r="H42" s="25" t="s">
        <v>9</v>
      </c>
      <c r="I42" s="33" t="s">
        <v>470</v>
      </c>
      <c r="J42" s="23" t="s">
        <v>225</v>
      </c>
      <c r="K42" s="23">
        <v>2568</v>
      </c>
    </row>
    <row r="43" spans="1:11" s="9" customFormat="1" ht="204.75" customHeight="1" x14ac:dyDescent="0.2">
      <c r="A43" s="22" t="s">
        <v>376</v>
      </c>
      <c r="B43" s="26" t="s">
        <v>471</v>
      </c>
      <c r="C43" s="23" t="s">
        <v>6</v>
      </c>
      <c r="D43" s="24" t="s">
        <v>472</v>
      </c>
      <c r="E43" s="24">
        <v>11200</v>
      </c>
      <c r="F43" s="24" t="s">
        <v>472</v>
      </c>
      <c r="G43" s="24">
        <v>11200</v>
      </c>
      <c r="H43" s="25" t="s">
        <v>9</v>
      </c>
      <c r="I43" s="33" t="s">
        <v>473</v>
      </c>
      <c r="J43" s="23" t="s">
        <v>225</v>
      </c>
      <c r="K43" s="23">
        <v>2568</v>
      </c>
    </row>
    <row r="44" spans="1:11" s="9" customFormat="1" ht="204.75" customHeight="1" x14ac:dyDescent="0.2">
      <c r="A44" s="22" t="s">
        <v>376</v>
      </c>
      <c r="B44" s="26" t="s">
        <v>474</v>
      </c>
      <c r="C44" s="23" t="s">
        <v>6</v>
      </c>
      <c r="D44" s="24" t="s">
        <v>475</v>
      </c>
      <c r="E44" s="24">
        <v>31870</v>
      </c>
      <c r="F44" s="24" t="s">
        <v>475</v>
      </c>
      <c r="G44" s="24">
        <v>31870</v>
      </c>
      <c r="H44" s="25" t="s">
        <v>9</v>
      </c>
      <c r="I44" s="33" t="s">
        <v>476</v>
      </c>
      <c r="J44" s="23" t="s">
        <v>108</v>
      </c>
      <c r="K44" s="23">
        <v>2568</v>
      </c>
    </row>
    <row r="45" spans="1:11" s="9" customFormat="1" ht="204.75" customHeight="1" x14ac:dyDescent="0.2">
      <c r="A45" s="22" t="s">
        <v>376</v>
      </c>
      <c r="B45" s="26" t="s">
        <v>477</v>
      </c>
      <c r="C45" s="23" t="s">
        <v>6</v>
      </c>
      <c r="D45" s="24" t="s">
        <v>478</v>
      </c>
      <c r="E45" s="24">
        <v>99780</v>
      </c>
      <c r="F45" s="24" t="s">
        <v>478</v>
      </c>
      <c r="G45" s="24">
        <v>99780</v>
      </c>
      <c r="H45" s="25" t="s">
        <v>9</v>
      </c>
      <c r="I45" s="33" t="s">
        <v>479</v>
      </c>
      <c r="J45" s="23" t="s">
        <v>108</v>
      </c>
      <c r="K45" s="23">
        <v>2568</v>
      </c>
    </row>
    <row r="46" spans="1:11" s="9" customFormat="1" ht="204.75" customHeight="1" x14ac:dyDescent="0.2">
      <c r="A46" s="22" t="s">
        <v>376</v>
      </c>
      <c r="B46" s="26" t="s">
        <v>480</v>
      </c>
      <c r="C46" s="23" t="s">
        <v>6</v>
      </c>
      <c r="D46" s="24" t="s">
        <v>481</v>
      </c>
      <c r="E46" s="24">
        <v>6970</v>
      </c>
      <c r="F46" s="24" t="s">
        <v>481</v>
      </c>
      <c r="G46" s="24">
        <v>6970</v>
      </c>
      <c r="H46" s="25" t="s">
        <v>9</v>
      </c>
      <c r="I46" s="33" t="s">
        <v>482</v>
      </c>
      <c r="J46" s="23" t="s">
        <v>225</v>
      </c>
      <c r="K46" s="23">
        <v>2568</v>
      </c>
    </row>
    <row r="47" spans="1:11" s="9" customFormat="1" ht="204.75" customHeight="1" x14ac:dyDescent="0.2">
      <c r="A47" s="22" t="s">
        <v>376</v>
      </c>
      <c r="B47" s="26" t="s">
        <v>483</v>
      </c>
      <c r="C47" s="23" t="s">
        <v>6</v>
      </c>
      <c r="D47" s="24" t="s">
        <v>475</v>
      </c>
      <c r="E47" s="24">
        <v>8500</v>
      </c>
      <c r="F47" s="24" t="s">
        <v>475</v>
      </c>
      <c r="G47" s="24">
        <v>8500</v>
      </c>
      <c r="H47" s="25" t="s">
        <v>9</v>
      </c>
      <c r="I47" s="33" t="s">
        <v>484</v>
      </c>
      <c r="J47" s="23" t="s">
        <v>62</v>
      </c>
      <c r="K47" s="23">
        <v>2568</v>
      </c>
    </row>
    <row r="48" spans="1:11" s="9" customFormat="1" ht="204.75" customHeight="1" x14ac:dyDescent="0.2">
      <c r="A48" s="22" t="s">
        <v>376</v>
      </c>
      <c r="B48" s="26" t="s">
        <v>485</v>
      </c>
      <c r="C48" s="23" t="s">
        <v>6</v>
      </c>
      <c r="D48" s="24" t="s">
        <v>475</v>
      </c>
      <c r="E48" s="24">
        <v>28050</v>
      </c>
      <c r="F48" s="24" t="s">
        <v>475</v>
      </c>
      <c r="G48" s="24">
        <v>28050</v>
      </c>
      <c r="H48" s="25" t="s">
        <v>9</v>
      </c>
      <c r="I48" s="33" t="s">
        <v>462</v>
      </c>
      <c r="J48" s="23" t="s">
        <v>225</v>
      </c>
      <c r="K48" s="23">
        <v>2568</v>
      </c>
    </row>
    <row r="49" spans="1:11" s="9" customFormat="1" ht="204.75" customHeight="1" x14ac:dyDescent="0.2">
      <c r="A49" s="22" t="s">
        <v>376</v>
      </c>
      <c r="B49" s="26" t="s">
        <v>486</v>
      </c>
      <c r="C49" s="23" t="s">
        <v>6</v>
      </c>
      <c r="D49" s="24" t="s">
        <v>487</v>
      </c>
      <c r="E49" s="24">
        <v>23900</v>
      </c>
      <c r="F49" s="24" t="s">
        <v>487</v>
      </c>
      <c r="G49" s="24">
        <v>23900</v>
      </c>
      <c r="H49" s="25" t="s">
        <v>9</v>
      </c>
      <c r="I49" s="33" t="s">
        <v>488</v>
      </c>
      <c r="J49" s="23" t="s">
        <v>62</v>
      </c>
      <c r="K49" s="23">
        <v>2568</v>
      </c>
    </row>
    <row r="50" spans="1:11" s="9" customFormat="1" ht="204.75" customHeight="1" x14ac:dyDescent="0.2">
      <c r="A50" s="22" t="s">
        <v>376</v>
      </c>
      <c r="B50" s="26" t="s">
        <v>489</v>
      </c>
      <c r="C50" s="23" t="s">
        <v>6</v>
      </c>
      <c r="D50" s="24" t="s">
        <v>487</v>
      </c>
      <c r="E50" s="24">
        <v>22900</v>
      </c>
      <c r="F50" s="24" t="s">
        <v>487</v>
      </c>
      <c r="G50" s="24">
        <v>22900</v>
      </c>
      <c r="H50" s="25" t="s">
        <v>9</v>
      </c>
      <c r="I50" s="33" t="s">
        <v>490</v>
      </c>
      <c r="J50" s="23" t="s">
        <v>62</v>
      </c>
      <c r="K50" s="23">
        <v>2568</v>
      </c>
    </row>
    <row r="51" spans="1:11" s="9" customFormat="1" ht="204.75" customHeight="1" x14ac:dyDescent="0.2">
      <c r="A51" s="22" t="s">
        <v>376</v>
      </c>
      <c r="B51" s="26" t="s">
        <v>491</v>
      </c>
      <c r="C51" s="23" t="s">
        <v>6</v>
      </c>
      <c r="D51" s="24" t="s">
        <v>466</v>
      </c>
      <c r="E51" s="24">
        <v>8368</v>
      </c>
      <c r="F51" s="24" t="s">
        <v>466</v>
      </c>
      <c r="G51" s="24">
        <v>8368</v>
      </c>
      <c r="H51" s="25" t="s">
        <v>9</v>
      </c>
      <c r="I51" s="33" t="s">
        <v>493</v>
      </c>
      <c r="J51" s="23" t="s">
        <v>62</v>
      </c>
      <c r="K51" s="23">
        <v>2568</v>
      </c>
    </row>
    <row r="52" spans="1:11" s="9" customFormat="1" ht="204.75" customHeight="1" x14ac:dyDescent="0.2">
      <c r="A52" s="22" t="s">
        <v>376</v>
      </c>
      <c r="B52" s="26" t="s">
        <v>492</v>
      </c>
      <c r="C52" s="23" t="s">
        <v>6</v>
      </c>
      <c r="D52" s="24" t="s">
        <v>494</v>
      </c>
      <c r="E52" s="24">
        <v>11100</v>
      </c>
      <c r="F52" s="24" t="s">
        <v>494</v>
      </c>
      <c r="G52" s="24">
        <v>11100</v>
      </c>
      <c r="H52" s="25" t="s">
        <v>9</v>
      </c>
      <c r="I52" s="33" t="s">
        <v>495</v>
      </c>
      <c r="J52" s="23" t="s">
        <v>62</v>
      </c>
      <c r="K52" s="23">
        <v>2568</v>
      </c>
    </row>
    <row r="53" spans="1:11" s="9" customFormat="1" ht="204.75" customHeight="1" x14ac:dyDescent="0.2">
      <c r="A53" s="22" t="s">
        <v>376</v>
      </c>
      <c r="B53" s="26" t="s">
        <v>496</v>
      </c>
      <c r="C53" s="23" t="s">
        <v>6</v>
      </c>
      <c r="D53" s="24" t="s">
        <v>469</v>
      </c>
      <c r="E53" s="24" t="s">
        <v>497</v>
      </c>
      <c r="F53" s="24" t="s">
        <v>469</v>
      </c>
      <c r="G53" s="24" t="s">
        <v>497</v>
      </c>
      <c r="H53" s="25" t="s">
        <v>9</v>
      </c>
      <c r="I53" s="33" t="s">
        <v>498</v>
      </c>
      <c r="J53" s="23" t="s">
        <v>62</v>
      </c>
      <c r="K53" s="23">
        <v>2568</v>
      </c>
    </row>
    <row r="54" spans="1:11" s="9" customFormat="1" ht="204.75" customHeight="1" x14ac:dyDescent="0.2">
      <c r="A54" s="22" t="s">
        <v>376</v>
      </c>
      <c r="B54" s="26" t="s">
        <v>499</v>
      </c>
      <c r="C54" s="23" t="s">
        <v>6</v>
      </c>
      <c r="D54" s="24" t="s">
        <v>500</v>
      </c>
      <c r="E54" s="24">
        <v>7900</v>
      </c>
      <c r="F54" s="24" t="s">
        <v>500</v>
      </c>
      <c r="G54" s="24">
        <v>7900</v>
      </c>
      <c r="H54" s="25" t="s">
        <v>9</v>
      </c>
      <c r="I54" s="33" t="s">
        <v>501</v>
      </c>
      <c r="J54" s="23" t="s">
        <v>62</v>
      </c>
      <c r="K54" s="23">
        <v>2568</v>
      </c>
    </row>
    <row r="55" spans="1:11" s="9" customFormat="1" ht="204.75" customHeight="1" x14ac:dyDescent="0.2">
      <c r="A55" s="22" t="s">
        <v>376</v>
      </c>
      <c r="B55" s="26" t="s">
        <v>502</v>
      </c>
      <c r="C55" s="23" t="s">
        <v>6</v>
      </c>
      <c r="D55" s="24" t="s">
        <v>503</v>
      </c>
      <c r="E55" s="24">
        <v>12800</v>
      </c>
      <c r="F55" s="24" t="s">
        <v>503</v>
      </c>
      <c r="G55" s="24">
        <v>12800</v>
      </c>
      <c r="H55" s="25" t="s">
        <v>9</v>
      </c>
      <c r="I55" s="33" t="s">
        <v>504</v>
      </c>
      <c r="J55" s="23" t="s">
        <v>62</v>
      </c>
      <c r="K55" s="23">
        <v>2568</v>
      </c>
    </row>
    <row r="56" spans="1:11" s="9" customFormat="1" ht="204.75" customHeight="1" x14ac:dyDescent="0.2">
      <c r="A56" s="22" t="s">
        <v>376</v>
      </c>
      <c r="B56" s="26" t="s">
        <v>505</v>
      </c>
      <c r="C56" s="23" t="s">
        <v>6</v>
      </c>
      <c r="D56" s="24" t="s">
        <v>508</v>
      </c>
      <c r="E56" s="24">
        <v>27500</v>
      </c>
      <c r="F56" s="24" t="s">
        <v>508</v>
      </c>
      <c r="G56" s="24">
        <v>27500</v>
      </c>
      <c r="H56" s="25" t="s">
        <v>9</v>
      </c>
      <c r="I56" s="33" t="s">
        <v>506</v>
      </c>
      <c r="J56" s="23" t="s">
        <v>225</v>
      </c>
      <c r="K56" s="23">
        <v>2568</v>
      </c>
    </row>
    <row r="57" spans="1:11" s="9" customFormat="1" ht="204.75" customHeight="1" x14ac:dyDescent="0.2">
      <c r="A57" s="22" t="s">
        <v>376</v>
      </c>
      <c r="B57" s="26" t="s">
        <v>417</v>
      </c>
      <c r="C57" s="23" t="s">
        <v>6</v>
      </c>
      <c r="D57" s="24" t="s">
        <v>418</v>
      </c>
      <c r="E57" s="24">
        <v>12300</v>
      </c>
      <c r="F57" s="24" t="s">
        <v>418</v>
      </c>
      <c r="G57" s="24">
        <v>12300</v>
      </c>
      <c r="H57" s="25" t="s">
        <v>9</v>
      </c>
      <c r="I57" s="33" t="s">
        <v>507</v>
      </c>
      <c r="J57" s="23" t="s">
        <v>69</v>
      </c>
      <c r="K57" s="23">
        <v>2568</v>
      </c>
    </row>
    <row r="58" spans="1:11" s="9" customFormat="1" ht="204.75" customHeight="1" x14ac:dyDescent="0.2">
      <c r="A58" s="22" t="s">
        <v>376</v>
      </c>
      <c r="B58" s="26" t="s">
        <v>509</v>
      </c>
      <c r="C58" s="23" t="s">
        <v>6</v>
      </c>
      <c r="D58" s="24" t="s">
        <v>475</v>
      </c>
      <c r="E58" s="24">
        <v>20540</v>
      </c>
      <c r="F58" s="24" t="s">
        <v>475</v>
      </c>
      <c r="G58" s="24">
        <v>20540</v>
      </c>
      <c r="H58" s="25" t="s">
        <v>9</v>
      </c>
      <c r="I58" s="33" t="s">
        <v>510</v>
      </c>
      <c r="J58" s="23" t="s">
        <v>69</v>
      </c>
      <c r="K58" s="23">
        <v>2568</v>
      </c>
    </row>
    <row r="59" spans="1:11" s="9" customFormat="1" ht="204.75" customHeight="1" x14ac:dyDescent="0.2">
      <c r="A59" s="22" t="s">
        <v>376</v>
      </c>
      <c r="B59" s="26" t="s">
        <v>511</v>
      </c>
      <c r="C59" s="23" t="s">
        <v>6</v>
      </c>
      <c r="D59" s="24" t="s">
        <v>469</v>
      </c>
      <c r="E59" s="24">
        <v>16000</v>
      </c>
      <c r="F59" s="24" t="s">
        <v>469</v>
      </c>
      <c r="G59" s="24">
        <v>16000</v>
      </c>
      <c r="H59" s="25" t="s">
        <v>9</v>
      </c>
      <c r="I59" s="33" t="s">
        <v>512</v>
      </c>
      <c r="J59" s="23" t="s">
        <v>69</v>
      </c>
      <c r="K59" s="23">
        <v>2568</v>
      </c>
    </row>
    <row r="60" spans="1:11" s="9" customFormat="1" ht="204.75" customHeight="1" x14ac:dyDescent="0.2">
      <c r="A60" s="22" t="s">
        <v>376</v>
      </c>
      <c r="B60" s="26" t="s">
        <v>513</v>
      </c>
      <c r="C60" s="23" t="s">
        <v>6</v>
      </c>
      <c r="D60" s="24" t="s">
        <v>517</v>
      </c>
      <c r="E60" s="24">
        <v>21300</v>
      </c>
      <c r="F60" s="24" t="s">
        <v>517</v>
      </c>
      <c r="G60" s="24">
        <v>21300</v>
      </c>
      <c r="H60" s="25" t="s">
        <v>9</v>
      </c>
      <c r="I60" s="33" t="s">
        <v>515</v>
      </c>
      <c r="J60" s="23" t="s">
        <v>69</v>
      </c>
      <c r="K60" s="23">
        <v>2568</v>
      </c>
    </row>
    <row r="61" spans="1:11" s="9" customFormat="1" ht="204.75" customHeight="1" x14ac:dyDescent="0.2">
      <c r="A61" s="22" t="s">
        <v>376</v>
      </c>
      <c r="B61" s="26" t="s">
        <v>514</v>
      </c>
      <c r="C61" s="23" t="s">
        <v>6</v>
      </c>
      <c r="D61" s="24" t="s">
        <v>518</v>
      </c>
      <c r="E61" s="24">
        <v>10000</v>
      </c>
      <c r="F61" s="24" t="s">
        <v>518</v>
      </c>
      <c r="G61" s="24">
        <v>10000</v>
      </c>
      <c r="H61" s="25" t="s">
        <v>9</v>
      </c>
      <c r="I61" s="33" t="s">
        <v>516</v>
      </c>
      <c r="J61" s="23" t="s">
        <v>69</v>
      </c>
      <c r="K61" s="23">
        <v>2568</v>
      </c>
    </row>
    <row r="62" spans="1:11" s="9" customFormat="1" ht="204.75" customHeight="1" x14ac:dyDescent="0.2">
      <c r="A62" s="22" t="s">
        <v>376</v>
      </c>
      <c r="B62" s="26" t="s">
        <v>519</v>
      </c>
      <c r="C62" s="23" t="s">
        <v>6</v>
      </c>
      <c r="D62" s="24" t="s">
        <v>487</v>
      </c>
      <c r="E62" s="24">
        <v>21800</v>
      </c>
      <c r="F62" s="24" t="s">
        <v>487</v>
      </c>
      <c r="G62" s="24">
        <v>21800</v>
      </c>
      <c r="H62" s="25" t="s">
        <v>9</v>
      </c>
      <c r="I62" s="33" t="s">
        <v>520</v>
      </c>
      <c r="J62" s="23" t="s">
        <v>62</v>
      </c>
      <c r="K62" s="23">
        <v>2568</v>
      </c>
    </row>
    <row r="63" spans="1:11" s="9" customFormat="1" ht="204.75" customHeight="1" x14ac:dyDescent="0.2">
      <c r="A63" s="22" t="s">
        <v>376</v>
      </c>
      <c r="B63" s="26" t="s">
        <v>521</v>
      </c>
      <c r="C63" s="23" t="s">
        <v>6</v>
      </c>
      <c r="D63" s="24" t="s">
        <v>522</v>
      </c>
      <c r="E63" s="24">
        <v>12800</v>
      </c>
      <c r="F63" s="24" t="s">
        <v>522</v>
      </c>
      <c r="G63" s="24">
        <v>12800</v>
      </c>
      <c r="H63" s="25" t="s">
        <v>9</v>
      </c>
      <c r="I63" s="33" t="s">
        <v>523</v>
      </c>
      <c r="J63" s="23" t="s">
        <v>69</v>
      </c>
      <c r="K63" s="23">
        <v>2568</v>
      </c>
    </row>
    <row r="64" spans="1:11" s="9" customFormat="1" ht="204.75" customHeight="1" x14ac:dyDescent="0.2">
      <c r="A64" s="22" t="s">
        <v>376</v>
      </c>
      <c r="B64" s="26" t="s">
        <v>524</v>
      </c>
      <c r="C64" s="23" t="s">
        <v>6</v>
      </c>
      <c r="D64" s="24" t="s">
        <v>418</v>
      </c>
      <c r="E64" s="24">
        <v>23400</v>
      </c>
      <c r="F64" s="24" t="s">
        <v>418</v>
      </c>
      <c r="G64" s="24">
        <v>23400</v>
      </c>
      <c r="H64" s="25" t="s">
        <v>9</v>
      </c>
      <c r="I64" s="24" t="s">
        <v>525</v>
      </c>
      <c r="J64" s="23" t="s">
        <v>69</v>
      </c>
      <c r="K64" s="23">
        <v>2568</v>
      </c>
    </row>
    <row r="65" spans="1:11" s="9" customFormat="1" ht="204.75" customHeight="1" x14ac:dyDescent="0.2">
      <c r="A65" s="22" t="s">
        <v>376</v>
      </c>
      <c r="B65" s="26" t="s">
        <v>526</v>
      </c>
      <c r="C65" s="23" t="s">
        <v>6</v>
      </c>
      <c r="D65" s="24" t="s">
        <v>418</v>
      </c>
      <c r="E65" s="24">
        <v>10700</v>
      </c>
      <c r="F65" s="24" t="s">
        <v>418</v>
      </c>
      <c r="G65" s="24">
        <v>10700</v>
      </c>
      <c r="H65" s="25" t="s">
        <v>9</v>
      </c>
      <c r="I65" s="33" t="s">
        <v>528</v>
      </c>
      <c r="J65" s="23" t="s">
        <v>69</v>
      </c>
      <c r="K65" s="23">
        <v>2568</v>
      </c>
    </row>
    <row r="66" spans="1:11" s="9" customFormat="1" ht="204.75" customHeight="1" x14ac:dyDescent="0.2">
      <c r="A66" s="22" t="s">
        <v>376</v>
      </c>
      <c r="B66" s="26" t="s">
        <v>527</v>
      </c>
      <c r="C66" s="23" t="s">
        <v>6</v>
      </c>
      <c r="D66" s="24" t="s">
        <v>469</v>
      </c>
      <c r="E66" s="24">
        <v>13551</v>
      </c>
      <c r="F66" s="24" t="s">
        <v>469</v>
      </c>
      <c r="G66" s="24">
        <v>13551</v>
      </c>
      <c r="H66" s="25" t="s">
        <v>9</v>
      </c>
      <c r="I66" s="33" t="s">
        <v>529</v>
      </c>
      <c r="J66" s="23" t="s">
        <v>69</v>
      </c>
      <c r="K66" s="23">
        <v>2568</v>
      </c>
    </row>
    <row r="67" spans="1:11" s="9" customFormat="1" ht="204.75" customHeight="1" x14ac:dyDescent="0.2">
      <c r="A67" s="22" t="s">
        <v>376</v>
      </c>
      <c r="B67" s="26" t="s">
        <v>530</v>
      </c>
      <c r="C67" s="23" t="s">
        <v>6</v>
      </c>
      <c r="D67" s="24" t="s">
        <v>518</v>
      </c>
      <c r="E67" s="24">
        <v>10000</v>
      </c>
      <c r="F67" s="24" t="s">
        <v>518</v>
      </c>
      <c r="G67" s="24">
        <v>10000</v>
      </c>
      <c r="H67" s="25" t="s">
        <v>9</v>
      </c>
      <c r="I67" s="33" t="s">
        <v>531</v>
      </c>
      <c r="J67" s="23" t="s">
        <v>69</v>
      </c>
      <c r="K67" s="23">
        <v>2568</v>
      </c>
    </row>
    <row r="68" spans="1:11" s="9" customFormat="1" ht="204.75" customHeight="1" x14ac:dyDescent="0.2">
      <c r="A68" s="22" t="s">
        <v>376</v>
      </c>
      <c r="B68" s="26" t="s">
        <v>532</v>
      </c>
      <c r="C68" s="23" t="s">
        <v>6</v>
      </c>
      <c r="D68" s="24" t="s">
        <v>533</v>
      </c>
      <c r="E68" s="24">
        <v>12000</v>
      </c>
      <c r="F68" s="24" t="s">
        <v>533</v>
      </c>
      <c r="G68" s="24">
        <v>12000</v>
      </c>
      <c r="H68" s="25" t="s">
        <v>9</v>
      </c>
      <c r="I68" s="33" t="s">
        <v>534</v>
      </c>
      <c r="J68" s="23" t="s">
        <v>69</v>
      </c>
      <c r="K68" s="23">
        <v>2568</v>
      </c>
    </row>
    <row r="69" spans="1:11" s="9" customFormat="1" ht="204.75" customHeight="1" x14ac:dyDescent="0.2">
      <c r="A69" s="22" t="s">
        <v>376</v>
      </c>
      <c r="B69" s="26" t="s">
        <v>535</v>
      </c>
      <c r="C69" s="23" t="s">
        <v>6</v>
      </c>
      <c r="D69" s="24" t="s">
        <v>500</v>
      </c>
      <c r="E69" s="24">
        <v>7850</v>
      </c>
      <c r="F69" s="24" t="s">
        <v>500</v>
      </c>
      <c r="G69" s="24">
        <v>7850</v>
      </c>
      <c r="H69" s="25" t="s">
        <v>9</v>
      </c>
      <c r="I69" s="33" t="s">
        <v>536</v>
      </c>
      <c r="J69" s="23" t="s">
        <v>69</v>
      </c>
      <c r="K69" s="23">
        <v>2568</v>
      </c>
    </row>
    <row r="70" spans="1:11" s="9" customFormat="1" ht="204.75" customHeight="1" x14ac:dyDescent="0.2">
      <c r="A70" s="22" t="s">
        <v>376</v>
      </c>
      <c r="B70" s="26" t="s">
        <v>537</v>
      </c>
      <c r="C70" s="23" t="s">
        <v>6</v>
      </c>
      <c r="D70" s="24" t="s">
        <v>538</v>
      </c>
      <c r="E70" s="37" t="s">
        <v>539</v>
      </c>
      <c r="F70" s="24" t="s">
        <v>538</v>
      </c>
      <c r="G70" s="24" t="s">
        <v>539</v>
      </c>
      <c r="H70" s="25" t="s">
        <v>9</v>
      </c>
      <c r="I70" s="24" t="s">
        <v>540</v>
      </c>
      <c r="J70" s="23" t="s">
        <v>69</v>
      </c>
      <c r="K70" s="23">
        <v>2568</v>
      </c>
    </row>
    <row r="71" spans="1:11" s="9" customFormat="1" ht="204.75" customHeight="1" x14ac:dyDescent="0.2">
      <c r="A71" s="22" t="s">
        <v>376</v>
      </c>
      <c r="B71" s="26" t="s">
        <v>541</v>
      </c>
      <c r="C71" s="23" t="s">
        <v>6</v>
      </c>
      <c r="D71" s="24" t="s">
        <v>538</v>
      </c>
      <c r="E71" s="24">
        <v>10150</v>
      </c>
      <c r="F71" s="24" t="s">
        <v>538</v>
      </c>
      <c r="G71" s="24">
        <v>10150</v>
      </c>
      <c r="H71" s="25" t="s">
        <v>9</v>
      </c>
      <c r="I71" s="36" t="s">
        <v>542</v>
      </c>
      <c r="J71" s="23" t="s">
        <v>69</v>
      </c>
      <c r="K71" s="23">
        <v>2568</v>
      </c>
    </row>
    <row r="72" spans="1:11" s="9" customFormat="1" ht="204.75" customHeight="1" x14ac:dyDescent="0.2">
      <c r="A72" s="22" t="s">
        <v>376</v>
      </c>
      <c r="B72" s="26" t="s">
        <v>543</v>
      </c>
      <c r="C72" s="23" t="s">
        <v>6</v>
      </c>
      <c r="D72" s="24" t="s">
        <v>418</v>
      </c>
      <c r="E72" s="24">
        <v>5400</v>
      </c>
      <c r="F72" s="24" t="s">
        <v>418</v>
      </c>
      <c r="G72" s="24">
        <v>5400</v>
      </c>
      <c r="H72" s="25" t="s">
        <v>9</v>
      </c>
      <c r="I72" s="36" t="s">
        <v>546</v>
      </c>
      <c r="J72" s="23" t="s">
        <v>69</v>
      </c>
      <c r="K72" s="23">
        <v>2568</v>
      </c>
    </row>
    <row r="73" spans="1:11" s="9" customFormat="1" ht="204.75" customHeight="1" x14ac:dyDescent="0.2">
      <c r="A73" s="22" t="s">
        <v>376</v>
      </c>
      <c r="B73" s="26" t="s">
        <v>544</v>
      </c>
      <c r="C73" s="23" t="s">
        <v>6</v>
      </c>
      <c r="D73" s="24" t="s">
        <v>469</v>
      </c>
      <c r="E73" s="24">
        <v>6400</v>
      </c>
      <c r="F73" s="24" t="s">
        <v>469</v>
      </c>
      <c r="G73" s="24">
        <v>6400</v>
      </c>
      <c r="H73" s="25" t="s">
        <v>9</v>
      </c>
      <c r="I73" s="36" t="s">
        <v>547</v>
      </c>
      <c r="J73" s="23" t="s">
        <v>69</v>
      </c>
      <c r="K73" s="23">
        <v>2568</v>
      </c>
    </row>
    <row r="74" spans="1:11" s="9" customFormat="1" ht="204.75" customHeight="1" x14ac:dyDescent="0.2">
      <c r="A74" s="22" t="s">
        <v>376</v>
      </c>
      <c r="B74" s="26" t="s">
        <v>545</v>
      </c>
      <c r="C74" s="23" t="s">
        <v>6</v>
      </c>
      <c r="D74" s="24" t="s">
        <v>487</v>
      </c>
      <c r="E74" s="24">
        <v>7300</v>
      </c>
      <c r="F74" s="24" t="s">
        <v>487</v>
      </c>
      <c r="G74" s="24">
        <v>7300</v>
      </c>
      <c r="H74" s="25" t="s">
        <v>9</v>
      </c>
      <c r="I74" s="36" t="s">
        <v>548</v>
      </c>
      <c r="J74" s="23" t="s">
        <v>69</v>
      </c>
      <c r="K74" s="23">
        <v>2568</v>
      </c>
    </row>
    <row r="75" spans="1:11" s="9" customFormat="1" ht="204.75" customHeight="1" x14ac:dyDescent="0.2">
      <c r="A75" s="22" t="s">
        <v>376</v>
      </c>
      <c r="B75" s="26" t="s">
        <v>549</v>
      </c>
      <c r="C75" s="23" t="s">
        <v>6</v>
      </c>
      <c r="D75" s="24" t="s">
        <v>475</v>
      </c>
      <c r="E75" s="24">
        <v>29150</v>
      </c>
      <c r="F75" s="24" t="s">
        <v>475</v>
      </c>
      <c r="G75" s="24">
        <v>29150</v>
      </c>
      <c r="H75" s="25" t="s">
        <v>9</v>
      </c>
      <c r="I75" s="36" t="s">
        <v>550</v>
      </c>
      <c r="J75" s="23" t="s">
        <v>62</v>
      </c>
      <c r="K75" s="23">
        <v>2568</v>
      </c>
    </row>
    <row r="76" spans="1:11" s="9" customFormat="1" ht="204.75" customHeight="1" x14ac:dyDescent="0.2">
      <c r="A76" s="22" t="s">
        <v>376</v>
      </c>
      <c r="B76" s="26" t="s">
        <v>551</v>
      </c>
      <c r="C76" s="23" t="s">
        <v>6</v>
      </c>
      <c r="D76" s="23" t="s">
        <v>538</v>
      </c>
      <c r="E76" s="24">
        <v>20910</v>
      </c>
      <c r="F76" s="23" t="s">
        <v>538</v>
      </c>
      <c r="G76" s="24">
        <v>20910</v>
      </c>
      <c r="H76" s="25" t="s">
        <v>9</v>
      </c>
      <c r="I76" s="36" t="s">
        <v>552</v>
      </c>
      <c r="J76" s="23" t="s">
        <v>48</v>
      </c>
      <c r="K76" s="23">
        <v>2568</v>
      </c>
    </row>
    <row r="77" spans="1:11" s="9" customFormat="1" ht="204.75" customHeight="1" x14ac:dyDescent="0.2">
      <c r="A77" s="22" t="s">
        <v>376</v>
      </c>
      <c r="B77" s="26" t="s">
        <v>553</v>
      </c>
      <c r="C77" s="23" t="s">
        <v>6</v>
      </c>
      <c r="D77" s="23" t="s">
        <v>554</v>
      </c>
      <c r="E77" s="24">
        <v>82861.87</v>
      </c>
      <c r="F77" s="23" t="s">
        <v>554</v>
      </c>
      <c r="G77" s="24">
        <v>82861.87</v>
      </c>
      <c r="H77" s="25" t="s">
        <v>9</v>
      </c>
      <c r="I77" s="36" t="s">
        <v>555</v>
      </c>
      <c r="J77" s="23" t="s">
        <v>48</v>
      </c>
      <c r="K77" s="23">
        <v>2568</v>
      </c>
    </row>
    <row r="78" spans="1:11" s="9" customFormat="1" ht="204.75" customHeight="1" x14ac:dyDescent="0.2">
      <c r="A78" s="22" t="s">
        <v>376</v>
      </c>
      <c r="B78" s="26" t="s">
        <v>556</v>
      </c>
      <c r="C78" s="23" t="s">
        <v>6</v>
      </c>
      <c r="D78" s="24" t="s">
        <v>418</v>
      </c>
      <c r="E78" s="37" t="s">
        <v>559</v>
      </c>
      <c r="F78" s="24" t="s">
        <v>418</v>
      </c>
      <c r="G78" s="24" t="s">
        <v>559</v>
      </c>
      <c r="H78" s="25" t="s">
        <v>9</v>
      </c>
      <c r="I78" s="36" t="s">
        <v>561</v>
      </c>
      <c r="J78" s="23" t="s">
        <v>48</v>
      </c>
      <c r="K78" s="23">
        <v>2568</v>
      </c>
    </row>
    <row r="79" spans="1:11" s="9" customFormat="1" ht="204.75" customHeight="1" x14ac:dyDescent="0.2">
      <c r="A79" s="22" t="s">
        <v>376</v>
      </c>
      <c r="B79" s="26" t="s">
        <v>557</v>
      </c>
      <c r="C79" s="23" t="s">
        <v>6</v>
      </c>
      <c r="D79" s="24" t="s">
        <v>466</v>
      </c>
      <c r="E79" s="24">
        <v>11461</v>
      </c>
      <c r="F79" s="24" t="s">
        <v>466</v>
      </c>
      <c r="G79" s="24">
        <v>11461</v>
      </c>
      <c r="H79" s="25" t="s">
        <v>9</v>
      </c>
      <c r="I79" s="36" t="s">
        <v>562</v>
      </c>
      <c r="J79" s="23" t="s">
        <v>48</v>
      </c>
      <c r="K79" s="23">
        <v>2568</v>
      </c>
    </row>
    <row r="80" spans="1:11" s="9" customFormat="1" ht="204.75" customHeight="1" x14ac:dyDescent="0.2">
      <c r="A80" s="22" t="s">
        <v>376</v>
      </c>
      <c r="B80" s="26" t="s">
        <v>558</v>
      </c>
      <c r="C80" s="23" t="s">
        <v>6</v>
      </c>
      <c r="D80" s="24" t="s">
        <v>560</v>
      </c>
      <c r="E80" s="24">
        <v>21000</v>
      </c>
      <c r="F80" s="24" t="s">
        <v>560</v>
      </c>
      <c r="G80" s="24">
        <v>21000</v>
      </c>
      <c r="H80" s="25" t="s">
        <v>9</v>
      </c>
      <c r="I80" s="36" t="s">
        <v>563</v>
      </c>
      <c r="J80" s="23" t="s">
        <v>48</v>
      </c>
      <c r="K80" s="23">
        <v>2568</v>
      </c>
    </row>
    <row r="81" spans="1:11" s="9" customFormat="1" ht="204.75" customHeight="1" x14ac:dyDescent="0.2">
      <c r="A81" s="22" t="s">
        <v>376</v>
      </c>
      <c r="B81" s="26" t="s">
        <v>564</v>
      </c>
      <c r="C81" s="23" t="s">
        <v>6</v>
      </c>
      <c r="D81" s="24" t="s">
        <v>456</v>
      </c>
      <c r="E81" s="24">
        <v>14100</v>
      </c>
      <c r="F81" s="24" t="s">
        <v>456</v>
      </c>
      <c r="G81" s="24">
        <v>14100</v>
      </c>
      <c r="H81" s="25" t="s">
        <v>9</v>
      </c>
      <c r="I81" s="36" t="s">
        <v>567</v>
      </c>
      <c r="J81" s="23" t="s">
        <v>48</v>
      </c>
      <c r="K81" s="23">
        <v>2568</v>
      </c>
    </row>
    <row r="82" spans="1:11" s="9" customFormat="1" ht="204.75" customHeight="1" x14ac:dyDescent="0.2">
      <c r="A82" s="22" t="s">
        <v>376</v>
      </c>
      <c r="B82" s="26" t="s">
        <v>565</v>
      </c>
      <c r="C82" s="23" t="s">
        <v>6</v>
      </c>
      <c r="D82" s="24" t="s">
        <v>420</v>
      </c>
      <c r="E82" s="24">
        <v>7300</v>
      </c>
      <c r="F82" s="24" t="s">
        <v>420</v>
      </c>
      <c r="G82" s="24">
        <v>7300</v>
      </c>
      <c r="H82" s="25" t="s">
        <v>9</v>
      </c>
      <c r="I82" s="36" t="s">
        <v>566</v>
      </c>
      <c r="J82" s="23" t="s">
        <v>48</v>
      </c>
      <c r="K82" s="23">
        <v>2568</v>
      </c>
    </row>
    <row r="83" spans="1:11" s="9" customFormat="1" ht="204.75" customHeight="1" x14ac:dyDescent="0.2">
      <c r="A83" s="22" t="s">
        <v>376</v>
      </c>
      <c r="B83" s="26" t="s">
        <v>568</v>
      </c>
      <c r="C83" s="23" t="s">
        <v>6</v>
      </c>
      <c r="D83" s="24" t="s">
        <v>475</v>
      </c>
      <c r="E83" s="24">
        <v>24930</v>
      </c>
      <c r="F83" s="24" t="s">
        <v>475</v>
      </c>
      <c r="G83" s="24">
        <v>24930</v>
      </c>
      <c r="H83" s="25" t="s">
        <v>9</v>
      </c>
      <c r="I83" s="36" t="s">
        <v>569</v>
      </c>
      <c r="J83" s="23" t="s">
        <v>48</v>
      </c>
      <c r="K83" s="23">
        <v>2568</v>
      </c>
    </row>
    <row r="84" spans="1:11" s="9" customFormat="1" ht="204.75" customHeight="1" x14ac:dyDescent="0.2">
      <c r="A84" s="22" t="s">
        <v>376</v>
      </c>
      <c r="B84" s="26" t="s">
        <v>570</v>
      </c>
      <c r="C84" s="23" t="s">
        <v>6</v>
      </c>
      <c r="D84" s="24" t="s">
        <v>475</v>
      </c>
      <c r="E84" s="24">
        <v>39987.4</v>
      </c>
      <c r="F84" s="24" t="s">
        <v>475</v>
      </c>
      <c r="G84" s="24">
        <v>39987.4</v>
      </c>
      <c r="H84" s="25" t="s">
        <v>9</v>
      </c>
      <c r="I84" s="36" t="s">
        <v>574</v>
      </c>
      <c r="J84" s="23" t="s">
        <v>48</v>
      </c>
      <c r="K84" s="23">
        <v>2568</v>
      </c>
    </row>
    <row r="85" spans="1:11" s="9" customFormat="1" ht="204.75" customHeight="1" x14ac:dyDescent="0.2">
      <c r="A85" s="22" t="s">
        <v>376</v>
      </c>
      <c r="B85" s="26" t="s">
        <v>571</v>
      </c>
      <c r="C85" s="23" t="s">
        <v>6</v>
      </c>
      <c r="D85" s="24" t="s">
        <v>572</v>
      </c>
      <c r="E85" s="24">
        <v>65600</v>
      </c>
      <c r="F85" s="24" t="s">
        <v>572</v>
      </c>
      <c r="G85" s="24">
        <v>65600</v>
      </c>
      <c r="H85" s="25" t="s">
        <v>9</v>
      </c>
      <c r="I85" s="36" t="s">
        <v>573</v>
      </c>
      <c r="J85" s="23" t="s">
        <v>48</v>
      </c>
      <c r="K85" s="23">
        <v>2568</v>
      </c>
    </row>
    <row r="86" spans="1:11" s="9" customFormat="1" ht="204.75" customHeight="1" x14ac:dyDescent="0.2">
      <c r="A86" s="22" t="s">
        <v>376</v>
      </c>
      <c r="B86" s="26" t="s">
        <v>575</v>
      </c>
      <c r="C86" s="23" t="s">
        <v>6</v>
      </c>
      <c r="D86" s="24" t="s">
        <v>469</v>
      </c>
      <c r="E86" s="24">
        <v>39335</v>
      </c>
      <c r="F86" s="24" t="s">
        <v>469</v>
      </c>
      <c r="G86" s="24">
        <v>39335</v>
      </c>
      <c r="H86" s="25" t="s">
        <v>9</v>
      </c>
      <c r="I86" s="36" t="s">
        <v>577</v>
      </c>
      <c r="J86" s="23" t="s">
        <v>15</v>
      </c>
      <c r="K86" s="23">
        <v>2568</v>
      </c>
    </row>
    <row r="87" spans="1:11" s="9" customFormat="1" ht="204.75" customHeight="1" x14ac:dyDescent="0.2">
      <c r="A87" s="22" t="s">
        <v>376</v>
      </c>
      <c r="B87" s="26" t="s">
        <v>576</v>
      </c>
      <c r="C87" s="23" t="s">
        <v>6</v>
      </c>
      <c r="D87" s="24" t="s">
        <v>463</v>
      </c>
      <c r="E87" s="24">
        <v>5000</v>
      </c>
      <c r="F87" s="24" t="s">
        <v>463</v>
      </c>
      <c r="G87" s="24">
        <v>5000</v>
      </c>
      <c r="H87" s="25" t="s">
        <v>9</v>
      </c>
      <c r="I87" s="36" t="s">
        <v>578</v>
      </c>
      <c r="J87" s="23" t="s">
        <v>15</v>
      </c>
      <c r="K87" s="23">
        <v>2568</v>
      </c>
    </row>
    <row r="88" spans="1:11" s="9" customFormat="1" ht="204.75" customHeight="1" x14ac:dyDescent="0.2">
      <c r="A88" s="22" t="s">
        <v>376</v>
      </c>
      <c r="B88" s="26" t="s">
        <v>579</v>
      </c>
      <c r="C88" s="23" t="s">
        <v>6</v>
      </c>
      <c r="D88" s="24" t="s">
        <v>469</v>
      </c>
      <c r="E88" s="24">
        <v>17480</v>
      </c>
      <c r="F88" s="24" t="s">
        <v>469</v>
      </c>
      <c r="G88" s="24">
        <v>17480</v>
      </c>
      <c r="H88" s="25" t="s">
        <v>9</v>
      </c>
      <c r="I88" s="24" t="s">
        <v>580</v>
      </c>
      <c r="J88" s="23" t="s">
        <v>15</v>
      </c>
      <c r="K88" s="23">
        <v>2568</v>
      </c>
    </row>
    <row r="89" spans="1:11" s="9" customFormat="1" ht="204.75" customHeight="1" x14ac:dyDescent="0.2">
      <c r="A89" s="22" t="s">
        <v>376</v>
      </c>
      <c r="B89" s="26" t="s">
        <v>581</v>
      </c>
      <c r="C89" s="23" t="s">
        <v>6</v>
      </c>
      <c r="D89" s="24" t="s">
        <v>418</v>
      </c>
      <c r="E89" s="24">
        <v>15600</v>
      </c>
      <c r="F89" s="24" t="s">
        <v>418</v>
      </c>
      <c r="G89" s="24">
        <v>15600</v>
      </c>
      <c r="H89" s="25" t="s">
        <v>9</v>
      </c>
      <c r="I89" s="36" t="s">
        <v>582</v>
      </c>
      <c r="J89" s="23" t="s">
        <v>15</v>
      </c>
      <c r="K89" s="23">
        <v>2568</v>
      </c>
    </row>
    <row r="90" spans="1:11" s="9" customFormat="1" ht="204.75" customHeight="1" x14ac:dyDescent="0.2">
      <c r="A90" s="22" t="s">
        <v>376</v>
      </c>
      <c r="B90" s="26" t="s">
        <v>583</v>
      </c>
      <c r="C90" s="23" t="s">
        <v>6</v>
      </c>
      <c r="D90" s="24" t="s">
        <v>538</v>
      </c>
      <c r="E90" s="24">
        <v>27725</v>
      </c>
      <c r="F90" s="24" t="s">
        <v>538</v>
      </c>
      <c r="G90" s="24">
        <v>27725</v>
      </c>
      <c r="H90" s="25" t="s">
        <v>9</v>
      </c>
      <c r="I90" s="36" t="s">
        <v>586</v>
      </c>
      <c r="J90" s="23" t="s">
        <v>15</v>
      </c>
      <c r="K90" s="23">
        <v>2568</v>
      </c>
    </row>
    <row r="91" spans="1:11" s="9" customFormat="1" ht="204.75" customHeight="1" x14ac:dyDescent="0.2">
      <c r="A91" s="22" t="s">
        <v>376</v>
      </c>
      <c r="B91" s="26" t="s">
        <v>584</v>
      </c>
      <c r="C91" s="23" t="s">
        <v>6</v>
      </c>
      <c r="D91" s="24" t="s">
        <v>538</v>
      </c>
      <c r="E91" s="24">
        <v>5300</v>
      </c>
      <c r="F91" s="24" t="s">
        <v>538</v>
      </c>
      <c r="G91" s="24">
        <v>5300</v>
      </c>
      <c r="H91" s="25" t="s">
        <v>9</v>
      </c>
      <c r="I91" s="36" t="s">
        <v>587</v>
      </c>
      <c r="J91" s="23" t="s">
        <v>15</v>
      </c>
      <c r="K91" s="23">
        <v>2568</v>
      </c>
    </row>
    <row r="92" spans="1:11" s="9" customFormat="1" ht="204.75" customHeight="1" x14ac:dyDescent="0.2">
      <c r="A92" s="22" t="s">
        <v>376</v>
      </c>
      <c r="B92" s="26" t="s">
        <v>585</v>
      </c>
      <c r="C92" s="23" t="s">
        <v>6</v>
      </c>
      <c r="D92" s="24" t="s">
        <v>416</v>
      </c>
      <c r="E92" s="24">
        <v>7552.06</v>
      </c>
      <c r="F92" s="24" t="s">
        <v>416</v>
      </c>
      <c r="G92" s="24">
        <v>7552.06</v>
      </c>
      <c r="H92" s="25" t="s">
        <v>9</v>
      </c>
      <c r="I92" s="36" t="s">
        <v>588</v>
      </c>
      <c r="J92" s="23" t="s">
        <v>48</v>
      </c>
      <c r="K92" s="23">
        <v>2568</v>
      </c>
    </row>
    <row r="93" spans="1:11" s="9" customFormat="1" ht="204.75" customHeight="1" x14ac:dyDescent="0.2">
      <c r="A93" s="22" t="s">
        <v>376</v>
      </c>
      <c r="B93" s="26" t="s">
        <v>589</v>
      </c>
      <c r="C93" s="23" t="s">
        <v>6</v>
      </c>
      <c r="D93" s="24" t="s">
        <v>418</v>
      </c>
      <c r="E93" s="37">
        <v>9425</v>
      </c>
      <c r="F93" s="37" t="s">
        <v>418</v>
      </c>
      <c r="G93" s="37">
        <v>9425</v>
      </c>
      <c r="H93" s="25" t="s">
        <v>9</v>
      </c>
      <c r="I93" s="36" t="s">
        <v>594</v>
      </c>
      <c r="J93" s="23" t="s">
        <v>11</v>
      </c>
      <c r="K93" s="23">
        <v>2568</v>
      </c>
    </row>
    <row r="94" spans="1:11" s="9" customFormat="1" ht="204.75" customHeight="1" x14ac:dyDescent="0.2">
      <c r="A94" s="22" t="s">
        <v>376</v>
      </c>
      <c r="B94" s="26" t="s">
        <v>590</v>
      </c>
      <c r="C94" s="23" t="s">
        <v>6</v>
      </c>
      <c r="D94" s="24" t="s">
        <v>475</v>
      </c>
      <c r="E94" s="37">
        <v>29870</v>
      </c>
      <c r="F94" s="24" t="s">
        <v>475</v>
      </c>
      <c r="G94" s="37">
        <v>29870</v>
      </c>
      <c r="H94" s="25" t="s">
        <v>9</v>
      </c>
      <c r="I94" s="36" t="s">
        <v>595</v>
      </c>
      <c r="J94" s="23" t="s">
        <v>48</v>
      </c>
      <c r="K94" s="23">
        <v>2568</v>
      </c>
    </row>
    <row r="95" spans="1:11" s="9" customFormat="1" ht="204.75" customHeight="1" x14ac:dyDescent="0.2">
      <c r="A95" s="22" t="s">
        <v>376</v>
      </c>
      <c r="B95" s="26" t="s">
        <v>591</v>
      </c>
      <c r="C95" s="23" t="s">
        <v>6</v>
      </c>
      <c r="D95" s="24" t="s">
        <v>487</v>
      </c>
      <c r="E95" s="37">
        <v>21000</v>
      </c>
      <c r="F95" s="37" t="s">
        <v>487</v>
      </c>
      <c r="G95" s="37">
        <v>21000</v>
      </c>
      <c r="H95" s="25" t="s">
        <v>9</v>
      </c>
      <c r="I95" s="36" t="s">
        <v>596</v>
      </c>
      <c r="J95" s="23" t="s">
        <v>11</v>
      </c>
      <c r="K95" s="23">
        <v>2568</v>
      </c>
    </row>
    <row r="96" spans="1:11" s="9" customFormat="1" ht="204.75" customHeight="1" x14ac:dyDescent="0.2">
      <c r="A96" s="22" t="s">
        <v>376</v>
      </c>
      <c r="B96" s="26" t="s">
        <v>592</v>
      </c>
      <c r="C96" s="23" t="s">
        <v>6</v>
      </c>
      <c r="D96" s="24" t="s">
        <v>487</v>
      </c>
      <c r="E96" s="37" t="s">
        <v>593</v>
      </c>
      <c r="F96" s="37" t="s">
        <v>487</v>
      </c>
      <c r="G96" s="37" t="s">
        <v>593</v>
      </c>
      <c r="H96" s="25" t="s">
        <v>9</v>
      </c>
      <c r="I96" s="36" t="s">
        <v>597</v>
      </c>
      <c r="J96" s="23" t="s">
        <v>15</v>
      </c>
      <c r="K96" s="23">
        <v>2568</v>
      </c>
    </row>
    <row r="97" spans="1:11" s="9" customFormat="1" ht="204.75" customHeight="1" x14ac:dyDescent="0.2">
      <c r="A97" s="22" t="s">
        <v>376</v>
      </c>
      <c r="B97" s="26" t="s">
        <v>598</v>
      </c>
      <c r="C97" s="23" t="s">
        <v>6</v>
      </c>
      <c r="D97" s="23" t="s">
        <v>487</v>
      </c>
      <c r="E97" s="37">
        <v>21000</v>
      </c>
      <c r="F97" s="23" t="s">
        <v>487</v>
      </c>
      <c r="G97" s="37">
        <v>21000</v>
      </c>
      <c r="H97" s="25" t="s">
        <v>9</v>
      </c>
      <c r="I97" s="23" t="s">
        <v>599</v>
      </c>
      <c r="J97" s="23" t="s">
        <v>15</v>
      </c>
      <c r="K97" s="23">
        <v>2568</v>
      </c>
    </row>
    <row r="98" spans="1:11" s="9" customFormat="1" ht="204.75" customHeight="1" x14ac:dyDescent="0.2">
      <c r="A98" s="22" t="s">
        <v>376</v>
      </c>
      <c r="B98" s="26" t="s">
        <v>600</v>
      </c>
      <c r="C98" s="23" t="s">
        <v>6</v>
      </c>
      <c r="D98" s="23" t="s">
        <v>601</v>
      </c>
      <c r="E98" s="24">
        <v>7000</v>
      </c>
      <c r="F98" s="23" t="s">
        <v>601</v>
      </c>
      <c r="G98" s="24">
        <v>7000</v>
      </c>
      <c r="H98" s="25" t="s">
        <v>9</v>
      </c>
      <c r="I98" s="36" t="s">
        <v>602</v>
      </c>
      <c r="J98" s="23" t="s">
        <v>15</v>
      </c>
      <c r="K98" s="23">
        <v>2568</v>
      </c>
    </row>
    <row r="99" spans="1:11" s="9" customFormat="1" ht="204.75" customHeight="1" x14ac:dyDescent="0.2">
      <c r="A99" s="22" t="s">
        <v>376</v>
      </c>
      <c r="B99" s="26" t="s">
        <v>603</v>
      </c>
      <c r="C99" s="23" t="s">
        <v>6</v>
      </c>
      <c r="D99" s="23" t="s">
        <v>518</v>
      </c>
      <c r="E99" s="24">
        <v>10000</v>
      </c>
      <c r="F99" s="23" t="s">
        <v>518</v>
      </c>
      <c r="G99" s="24">
        <v>10000</v>
      </c>
      <c r="H99" s="25" t="s">
        <v>9</v>
      </c>
      <c r="I99" s="36" t="s">
        <v>606</v>
      </c>
      <c r="J99" s="23" t="s">
        <v>15</v>
      </c>
      <c r="K99" s="23">
        <v>2568</v>
      </c>
    </row>
    <row r="100" spans="1:11" s="9" customFormat="1" ht="204.75" customHeight="1" x14ac:dyDescent="0.2">
      <c r="A100" s="22" t="s">
        <v>376</v>
      </c>
      <c r="B100" s="26" t="s">
        <v>605</v>
      </c>
      <c r="C100" s="23" t="s">
        <v>6</v>
      </c>
      <c r="D100" s="24" t="s">
        <v>538</v>
      </c>
      <c r="E100" s="24">
        <v>37000</v>
      </c>
      <c r="F100" s="23" t="s">
        <v>538</v>
      </c>
      <c r="G100" s="24">
        <v>37000</v>
      </c>
      <c r="H100" s="25" t="s">
        <v>9</v>
      </c>
      <c r="I100" s="36" t="s">
        <v>607</v>
      </c>
      <c r="J100" s="23" t="s">
        <v>11</v>
      </c>
      <c r="K100" s="23">
        <v>2568</v>
      </c>
    </row>
    <row r="101" spans="1:11" s="9" customFormat="1" ht="204.75" customHeight="1" x14ac:dyDescent="0.2">
      <c r="A101" s="22" t="s">
        <v>376</v>
      </c>
      <c r="B101" s="26" t="s">
        <v>604</v>
      </c>
      <c r="C101" s="23" t="s">
        <v>6</v>
      </c>
      <c r="D101" s="24" t="s">
        <v>609</v>
      </c>
      <c r="E101" s="24">
        <v>12800</v>
      </c>
      <c r="F101" s="24" t="s">
        <v>418</v>
      </c>
      <c r="G101" s="24">
        <v>12800</v>
      </c>
      <c r="H101" s="25" t="s">
        <v>9</v>
      </c>
      <c r="I101" s="36" t="s">
        <v>608</v>
      </c>
      <c r="J101" s="23" t="s">
        <v>11</v>
      </c>
      <c r="K101" s="23">
        <v>2568</v>
      </c>
    </row>
    <row r="102" spans="1:11" s="9" customFormat="1" ht="204.75" customHeight="1" x14ac:dyDescent="0.2">
      <c r="A102" s="22" t="s">
        <v>376</v>
      </c>
      <c r="B102" s="26" t="s">
        <v>551</v>
      </c>
      <c r="C102" s="23" t="s">
        <v>6</v>
      </c>
      <c r="D102" s="24" t="s">
        <v>538</v>
      </c>
      <c r="E102" s="24">
        <v>12500</v>
      </c>
      <c r="F102" s="24" t="s">
        <v>538</v>
      </c>
      <c r="G102" s="24">
        <v>12500</v>
      </c>
      <c r="H102" s="25" t="s">
        <v>9</v>
      </c>
      <c r="I102" s="36" t="s">
        <v>612</v>
      </c>
      <c r="J102" s="23" t="s">
        <v>11</v>
      </c>
      <c r="K102" s="23">
        <v>2568</v>
      </c>
    </row>
    <row r="103" spans="1:11" s="9" customFormat="1" ht="204.75" customHeight="1" x14ac:dyDescent="0.2">
      <c r="A103" s="22" t="s">
        <v>376</v>
      </c>
      <c r="B103" s="26" t="s">
        <v>610</v>
      </c>
      <c r="C103" s="23" t="s">
        <v>6</v>
      </c>
      <c r="D103" s="24" t="s">
        <v>418</v>
      </c>
      <c r="E103" s="24">
        <v>6000</v>
      </c>
      <c r="F103" s="24" t="s">
        <v>418</v>
      </c>
      <c r="G103" s="24">
        <v>6000</v>
      </c>
      <c r="H103" s="25" t="s">
        <v>9</v>
      </c>
      <c r="I103" s="36" t="s">
        <v>611</v>
      </c>
      <c r="J103" s="23" t="s">
        <v>15</v>
      </c>
      <c r="K103" s="23">
        <v>2568</v>
      </c>
    </row>
    <row r="104" spans="1:11" s="9" customFormat="1" ht="204.75" customHeight="1" x14ac:dyDescent="0.2">
      <c r="A104" s="22" t="s">
        <v>376</v>
      </c>
      <c r="B104" s="26" t="s">
        <v>468</v>
      </c>
      <c r="C104" s="23" t="s">
        <v>6</v>
      </c>
      <c r="D104" s="24" t="s">
        <v>469</v>
      </c>
      <c r="E104" s="24">
        <v>7000</v>
      </c>
      <c r="F104" s="24" t="s">
        <v>469</v>
      </c>
      <c r="G104" s="24">
        <v>7000</v>
      </c>
      <c r="H104" s="25" t="s">
        <v>9</v>
      </c>
      <c r="I104" s="36" t="s">
        <v>618</v>
      </c>
      <c r="J104" s="23" t="s">
        <v>15</v>
      </c>
      <c r="K104" s="23">
        <v>2568</v>
      </c>
    </row>
    <row r="105" spans="1:11" s="9" customFormat="1" ht="204.75" customHeight="1" x14ac:dyDescent="0.2">
      <c r="A105" s="22" t="s">
        <v>376</v>
      </c>
      <c r="B105" s="26" t="s">
        <v>613</v>
      </c>
      <c r="C105" s="23" t="s">
        <v>6</v>
      </c>
      <c r="D105" s="24" t="s">
        <v>469</v>
      </c>
      <c r="E105" s="24">
        <v>13520</v>
      </c>
      <c r="F105" s="24" t="s">
        <v>469</v>
      </c>
      <c r="G105" s="24">
        <v>13520</v>
      </c>
      <c r="H105" s="25" t="s">
        <v>9</v>
      </c>
      <c r="I105" s="36" t="s">
        <v>616</v>
      </c>
      <c r="J105" s="23" t="s">
        <v>11</v>
      </c>
      <c r="K105" s="23">
        <v>2568</v>
      </c>
    </row>
    <row r="106" spans="1:11" s="9" customFormat="1" ht="204.75" customHeight="1" x14ac:dyDescent="0.2">
      <c r="A106" s="22" t="s">
        <v>376</v>
      </c>
      <c r="B106" s="26" t="s">
        <v>614</v>
      </c>
      <c r="C106" s="23" t="s">
        <v>6</v>
      </c>
      <c r="D106" s="24" t="s">
        <v>615</v>
      </c>
      <c r="E106" s="24">
        <v>6000</v>
      </c>
      <c r="F106" s="24" t="s">
        <v>615</v>
      </c>
      <c r="G106" s="24">
        <v>6000</v>
      </c>
      <c r="H106" s="25" t="s">
        <v>9</v>
      </c>
      <c r="I106" s="36" t="s">
        <v>617</v>
      </c>
      <c r="J106" s="23" t="s">
        <v>15</v>
      </c>
      <c r="K106" s="23">
        <v>2568</v>
      </c>
    </row>
    <row r="107" spans="1:11" s="9" customFormat="1" ht="204.75" customHeight="1" x14ac:dyDescent="0.2">
      <c r="A107" s="22" t="s">
        <v>376</v>
      </c>
      <c r="B107" s="26" t="s">
        <v>468</v>
      </c>
      <c r="C107" s="23" t="s">
        <v>6</v>
      </c>
      <c r="D107" s="24" t="s">
        <v>469</v>
      </c>
      <c r="E107" s="24">
        <v>5400</v>
      </c>
      <c r="F107" s="24" t="s">
        <v>469</v>
      </c>
      <c r="G107" s="24">
        <v>5400</v>
      </c>
      <c r="H107" s="25" t="s">
        <v>9</v>
      </c>
      <c r="I107" s="36" t="s">
        <v>619</v>
      </c>
      <c r="J107" s="23" t="s">
        <v>15</v>
      </c>
      <c r="K107" s="23">
        <v>2568</v>
      </c>
    </row>
    <row r="108" spans="1:11" s="9" customFormat="1" ht="204.75" customHeight="1" x14ac:dyDescent="0.2">
      <c r="A108" s="22" t="s">
        <v>376</v>
      </c>
      <c r="B108" s="26" t="s">
        <v>620</v>
      </c>
      <c r="C108" s="23" t="s">
        <v>6</v>
      </c>
      <c r="D108" s="24" t="s">
        <v>456</v>
      </c>
      <c r="E108" s="24">
        <v>29000</v>
      </c>
      <c r="F108" s="24" t="s">
        <v>456</v>
      </c>
      <c r="G108" s="24">
        <v>29000</v>
      </c>
      <c r="H108" s="25" t="s">
        <v>9</v>
      </c>
      <c r="I108" s="36" t="s">
        <v>623</v>
      </c>
      <c r="J108" s="23" t="s">
        <v>11</v>
      </c>
      <c r="K108" s="23">
        <v>2568</v>
      </c>
    </row>
    <row r="109" spans="1:11" s="9" customFormat="1" ht="204.75" customHeight="1" x14ac:dyDescent="0.2">
      <c r="A109" s="22" t="s">
        <v>376</v>
      </c>
      <c r="B109" s="26" t="s">
        <v>621</v>
      </c>
      <c r="C109" s="23" t="s">
        <v>6</v>
      </c>
      <c r="D109" s="24" t="s">
        <v>418</v>
      </c>
      <c r="E109" s="24">
        <v>14400</v>
      </c>
      <c r="F109" s="24" t="s">
        <v>418</v>
      </c>
      <c r="G109" s="24">
        <v>14400</v>
      </c>
      <c r="H109" s="25" t="s">
        <v>9</v>
      </c>
      <c r="I109" s="36" t="s">
        <v>631</v>
      </c>
      <c r="J109" s="23" t="s">
        <v>11</v>
      </c>
      <c r="K109" s="23">
        <v>2568</v>
      </c>
    </row>
    <row r="110" spans="1:11" s="9" customFormat="1" ht="204.75" customHeight="1" x14ac:dyDescent="0.2">
      <c r="A110" s="22" t="s">
        <v>376</v>
      </c>
      <c r="B110" s="26" t="s">
        <v>622</v>
      </c>
      <c r="C110" s="23" t="s">
        <v>6</v>
      </c>
      <c r="D110" s="24" t="s">
        <v>518</v>
      </c>
      <c r="E110" s="24">
        <v>10000</v>
      </c>
      <c r="F110" s="24" t="s">
        <v>518</v>
      </c>
      <c r="G110" s="24">
        <v>10000</v>
      </c>
      <c r="H110" s="25" t="s">
        <v>9</v>
      </c>
      <c r="I110" s="36" t="s">
        <v>630</v>
      </c>
      <c r="J110" s="23" t="s">
        <v>11</v>
      </c>
      <c r="K110" s="23">
        <v>2568</v>
      </c>
    </row>
    <row r="111" spans="1:11" s="9" customFormat="1" ht="204.75" customHeight="1" x14ac:dyDescent="0.2">
      <c r="A111" s="22" t="s">
        <v>376</v>
      </c>
      <c r="B111" s="26" t="s">
        <v>624</v>
      </c>
      <c r="C111" s="23" t="s">
        <v>6</v>
      </c>
      <c r="D111" s="24" t="s">
        <v>466</v>
      </c>
      <c r="E111" s="24">
        <v>8697</v>
      </c>
      <c r="F111" s="24" t="s">
        <v>466</v>
      </c>
      <c r="G111" s="24">
        <v>8697</v>
      </c>
      <c r="H111" s="25" t="s">
        <v>9</v>
      </c>
      <c r="I111" s="36" t="s">
        <v>835</v>
      </c>
      <c r="J111" s="23" t="s">
        <v>11</v>
      </c>
      <c r="K111" s="23">
        <v>2568</v>
      </c>
    </row>
    <row r="112" spans="1:11" s="9" customFormat="1" ht="204.75" customHeight="1" x14ac:dyDescent="0.2">
      <c r="A112" s="22" t="s">
        <v>376</v>
      </c>
      <c r="B112" s="26" t="s">
        <v>625</v>
      </c>
      <c r="C112" s="23" t="s">
        <v>6</v>
      </c>
      <c r="D112" s="24" t="s">
        <v>487</v>
      </c>
      <c r="E112" s="24">
        <v>10700</v>
      </c>
      <c r="F112" s="24" t="s">
        <v>487</v>
      </c>
      <c r="G112" s="24">
        <v>10700</v>
      </c>
      <c r="H112" s="25" t="s">
        <v>9</v>
      </c>
      <c r="I112" s="36" t="s">
        <v>632</v>
      </c>
      <c r="J112" s="23" t="s">
        <v>11</v>
      </c>
      <c r="K112" s="23">
        <v>2568</v>
      </c>
    </row>
    <row r="113" spans="1:11" s="9" customFormat="1" ht="204.75" customHeight="1" x14ac:dyDescent="0.2">
      <c r="A113" s="22" t="s">
        <v>376</v>
      </c>
      <c r="B113" s="26" t="s">
        <v>626</v>
      </c>
      <c r="C113" s="23" t="s">
        <v>6</v>
      </c>
      <c r="D113" s="24" t="s">
        <v>487</v>
      </c>
      <c r="E113" s="24">
        <v>21500</v>
      </c>
      <c r="F113" s="24" t="s">
        <v>487</v>
      </c>
      <c r="G113" s="24">
        <v>21500</v>
      </c>
      <c r="H113" s="25" t="s">
        <v>9</v>
      </c>
      <c r="I113" s="36" t="s">
        <v>633</v>
      </c>
      <c r="J113" s="23" t="s">
        <v>11</v>
      </c>
      <c r="K113" s="23">
        <v>2568</v>
      </c>
    </row>
    <row r="114" spans="1:11" s="9" customFormat="1" ht="204.75" customHeight="1" x14ac:dyDescent="0.2">
      <c r="A114" s="22" t="s">
        <v>376</v>
      </c>
      <c r="B114" s="26" t="s">
        <v>627</v>
      </c>
      <c r="C114" s="23" t="s">
        <v>6</v>
      </c>
      <c r="D114" s="24" t="s">
        <v>469</v>
      </c>
      <c r="E114" s="24">
        <v>21876</v>
      </c>
      <c r="F114" s="24" t="s">
        <v>469</v>
      </c>
      <c r="G114" s="24">
        <v>21876</v>
      </c>
      <c r="H114" s="25" t="s">
        <v>9</v>
      </c>
      <c r="I114" s="36" t="s">
        <v>634</v>
      </c>
      <c r="J114" s="23" t="s">
        <v>11</v>
      </c>
      <c r="K114" s="23">
        <v>2568</v>
      </c>
    </row>
    <row r="115" spans="1:11" s="9" customFormat="1" ht="204.75" customHeight="1" x14ac:dyDescent="0.2">
      <c r="A115" s="22" t="s">
        <v>376</v>
      </c>
      <c r="B115" s="25" t="s">
        <v>628</v>
      </c>
      <c r="C115" s="23" t="s">
        <v>6</v>
      </c>
      <c r="D115" s="24" t="s">
        <v>629</v>
      </c>
      <c r="E115" s="24">
        <v>66400</v>
      </c>
      <c r="F115" s="24" t="s">
        <v>629</v>
      </c>
      <c r="G115" s="24">
        <v>66400</v>
      </c>
      <c r="H115" s="25" t="s">
        <v>9</v>
      </c>
      <c r="I115" s="36" t="s">
        <v>635</v>
      </c>
      <c r="J115" s="23" t="s">
        <v>15</v>
      </c>
      <c r="K115" s="23">
        <v>2568</v>
      </c>
    </row>
    <row r="116" spans="1:11" s="9" customFormat="1" ht="204.75" customHeight="1" x14ac:dyDescent="0.2">
      <c r="A116" s="22" t="s">
        <v>376</v>
      </c>
      <c r="B116" s="25" t="s">
        <v>636</v>
      </c>
      <c r="C116" s="23" t="s">
        <v>6</v>
      </c>
      <c r="D116" s="24" t="s">
        <v>641</v>
      </c>
      <c r="E116" s="24">
        <v>17930</v>
      </c>
      <c r="F116" s="24" t="s">
        <v>641</v>
      </c>
      <c r="G116" s="24">
        <v>17930</v>
      </c>
      <c r="H116" s="25" t="s">
        <v>9</v>
      </c>
      <c r="I116" s="36" t="s">
        <v>638</v>
      </c>
      <c r="J116" s="23" t="s">
        <v>15</v>
      </c>
      <c r="K116" s="23">
        <v>2568</v>
      </c>
    </row>
    <row r="117" spans="1:11" s="9" customFormat="1" ht="204.75" customHeight="1" x14ac:dyDescent="0.2">
      <c r="A117" s="22" t="s">
        <v>376</v>
      </c>
      <c r="B117" s="25" t="s">
        <v>637</v>
      </c>
      <c r="C117" s="23" t="s">
        <v>6</v>
      </c>
      <c r="D117" s="24" t="s">
        <v>518</v>
      </c>
      <c r="E117" s="24">
        <v>10000</v>
      </c>
      <c r="F117" s="24" t="s">
        <v>518</v>
      </c>
      <c r="G117" s="24">
        <v>10000</v>
      </c>
      <c r="H117" s="25" t="s">
        <v>9</v>
      </c>
      <c r="I117" s="36" t="s">
        <v>639</v>
      </c>
      <c r="J117" s="23" t="s">
        <v>23</v>
      </c>
      <c r="K117" s="23">
        <v>2568</v>
      </c>
    </row>
    <row r="118" spans="1:11" s="9" customFormat="1" ht="204.75" customHeight="1" x14ac:dyDescent="0.2">
      <c r="A118" s="22" t="s">
        <v>376</v>
      </c>
      <c r="B118" s="25" t="s">
        <v>642</v>
      </c>
      <c r="C118" s="23" t="s">
        <v>6</v>
      </c>
      <c r="D118" s="24" t="s">
        <v>643</v>
      </c>
      <c r="E118" s="24">
        <v>7500</v>
      </c>
      <c r="F118" s="24" t="s">
        <v>643</v>
      </c>
      <c r="G118" s="24">
        <v>7500</v>
      </c>
      <c r="H118" s="25" t="s">
        <v>9</v>
      </c>
      <c r="I118" s="36" t="s">
        <v>644</v>
      </c>
      <c r="J118" s="23" t="s">
        <v>23</v>
      </c>
      <c r="K118" s="23">
        <v>2568</v>
      </c>
    </row>
    <row r="119" spans="1:11" s="9" customFormat="1" ht="204.75" customHeight="1" x14ac:dyDescent="0.2">
      <c r="A119" s="22" t="s">
        <v>376</v>
      </c>
      <c r="B119" s="25" t="s">
        <v>640</v>
      </c>
      <c r="C119" s="23" t="s">
        <v>6</v>
      </c>
      <c r="D119" s="24" t="s">
        <v>469</v>
      </c>
      <c r="E119" s="24">
        <v>14184</v>
      </c>
      <c r="F119" s="24" t="s">
        <v>469</v>
      </c>
      <c r="G119" s="24">
        <v>14184</v>
      </c>
      <c r="H119" s="25" t="s">
        <v>9</v>
      </c>
      <c r="I119" s="36" t="s">
        <v>645</v>
      </c>
      <c r="J119" s="23" t="s">
        <v>11</v>
      </c>
      <c r="K119" s="23">
        <v>2568</v>
      </c>
    </row>
    <row r="120" spans="1:11" s="9" customFormat="1" ht="204.75" customHeight="1" x14ac:dyDescent="0.2">
      <c r="A120" s="22" t="s">
        <v>376</v>
      </c>
      <c r="B120" s="25" t="s">
        <v>646</v>
      </c>
      <c r="C120" s="23" t="s">
        <v>6</v>
      </c>
      <c r="D120" s="24" t="s">
        <v>418</v>
      </c>
      <c r="E120" s="24">
        <v>6075</v>
      </c>
      <c r="F120" s="24" t="s">
        <v>418</v>
      </c>
      <c r="G120" s="24">
        <v>6075</v>
      </c>
      <c r="H120" s="25" t="s">
        <v>9</v>
      </c>
      <c r="I120" s="36" t="s">
        <v>647</v>
      </c>
      <c r="J120" s="23" t="s">
        <v>23</v>
      </c>
      <c r="K120" s="23">
        <v>2568</v>
      </c>
    </row>
    <row r="121" spans="1:11" s="9" customFormat="1" ht="204.75" customHeight="1" x14ac:dyDescent="0.2">
      <c r="A121" s="22" t="s">
        <v>376</v>
      </c>
      <c r="B121" s="25" t="s">
        <v>648</v>
      </c>
      <c r="C121" s="23" t="s">
        <v>6</v>
      </c>
      <c r="D121" s="24" t="s">
        <v>487</v>
      </c>
      <c r="E121" s="24">
        <v>25480</v>
      </c>
      <c r="F121" s="24" t="s">
        <v>487</v>
      </c>
      <c r="G121" s="24">
        <v>25480</v>
      </c>
      <c r="H121" s="25" t="s">
        <v>9</v>
      </c>
      <c r="I121" s="36" t="s">
        <v>654</v>
      </c>
      <c r="J121" s="23" t="s">
        <v>23</v>
      </c>
      <c r="K121" s="23">
        <v>2568</v>
      </c>
    </row>
    <row r="122" spans="1:11" s="9" customFormat="1" ht="204.75" customHeight="1" x14ac:dyDescent="0.2">
      <c r="A122" s="22" t="s">
        <v>376</v>
      </c>
      <c r="B122" s="25" t="s">
        <v>649</v>
      </c>
      <c r="C122" s="23" t="s">
        <v>6</v>
      </c>
      <c r="D122" s="24" t="s">
        <v>487</v>
      </c>
      <c r="E122" s="24">
        <v>26400</v>
      </c>
      <c r="F122" s="24" t="s">
        <v>487</v>
      </c>
      <c r="G122" s="24">
        <v>26400</v>
      </c>
      <c r="H122" s="25" t="s">
        <v>9</v>
      </c>
      <c r="I122" s="36" t="s">
        <v>655</v>
      </c>
      <c r="J122" s="23" t="s">
        <v>23</v>
      </c>
      <c r="K122" s="23">
        <v>2568</v>
      </c>
    </row>
    <row r="123" spans="1:11" s="9" customFormat="1" ht="204.75" customHeight="1" x14ac:dyDescent="0.2">
      <c r="A123" s="22" t="s">
        <v>376</v>
      </c>
      <c r="B123" s="25" t="s">
        <v>652</v>
      </c>
      <c r="C123" s="23" t="s">
        <v>6</v>
      </c>
      <c r="D123" s="24" t="s">
        <v>651</v>
      </c>
      <c r="E123" s="24">
        <v>12800</v>
      </c>
      <c r="F123" s="24" t="s">
        <v>651</v>
      </c>
      <c r="G123" s="24">
        <v>12800</v>
      </c>
      <c r="H123" s="25" t="s">
        <v>9</v>
      </c>
      <c r="I123" s="36" t="s">
        <v>656</v>
      </c>
      <c r="J123" s="23" t="s">
        <v>23</v>
      </c>
      <c r="K123" s="23">
        <v>2568</v>
      </c>
    </row>
    <row r="124" spans="1:11" s="9" customFormat="1" ht="204.75" customHeight="1" x14ac:dyDescent="0.2">
      <c r="A124" s="22" t="s">
        <v>376</v>
      </c>
      <c r="B124" s="25" t="s">
        <v>650</v>
      </c>
      <c r="C124" s="23" t="s">
        <v>6</v>
      </c>
      <c r="D124" s="24" t="s">
        <v>518</v>
      </c>
      <c r="E124" s="24">
        <v>10000</v>
      </c>
      <c r="F124" s="24" t="s">
        <v>518</v>
      </c>
      <c r="G124" s="24">
        <v>10000</v>
      </c>
      <c r="H124" s="25" t="s">
        <v>9</v>
      </c>
      <c r="I124" s="36" t="s">
        <v>657</v>
      </c>
      <c r="J124" s="23" t="s">
        <v>23</v>
      </c>
      <c r="K124" s="23">
        <v>2568</v>
      </c>
    </row>
    <row r="125" spans="1:11" s="9" customFormat="1" ht="204.75" customHeight="1" x14ac:dyDescent="0.2">
      <c r="A125" s="22" t="s">
        <v>376</v>
      </c>
      <c r="B125" s="25" t="s">
        <v>653</v>
      </c>
      <c r="C125" s="23" t="s">
        <v>6</v>
      </c>
      <c r="D125" s="24" t="s">
        <v>418</v>
      </c>
      <c r="E125" s="24">
        <v>18600</v>
      </c>
      <c r="F125" s="24" t="s">
        <v>418</v>
      </c>
      <c r="G125" s="24">
        <v>18600</v>
      </c>
      <c r="H125" s="25" t="s">
        <v>9</v>
      </c>
      <c r="I125" s="36" t="s">
        <v>658</v>
      </c>
      <c r="J125" s="23" t="s">
        <v>155</v>
      </c>
      <c r="K125" s="23">
        <v>2568</v>
      </c>
    </row>
    <row r="126" spans="1:11" s="9" customFormat="1" ht="204.75" customHeight="1" x14ac:dyDescent="0.2">
      <c r="A126" s="22" t="s">
        <v>376</v>
      </c>
      <c r="B126" s="25" t="s">
        <v>659</v>
      </c>
      <c r="C126" s="23" t="s">
        <v>6</v>
      </c>
      <c r="D126" s="24" t="s">
        <v>487</v>
      </c>
      <c r="E126" s="24">
        <v>26400</v>
      </c>
      <c r="F126" s="24" t="s">
        <v>487</v>
      </c>
      <c r="G126" s="24">
        <v>26400</v>
      </c>
      <c r="H126" s="25" t="s">
        <v>9</v>
      </c>
      <c r="I126" s="36" t="s">
        <v>667</v>
      </c>
      <c r="J126" s="23" t="s">
        <v>155</v>
      </c>
      <c r="K126" s="23">
        <v>2568</v>
      </c>
    </row>
    <row r="127" spans="1:11" s="9" customFormat="1" ht="204.75" customHeight="1" x14ac:dyDescent="0.2">
      <c r="A127" s="22" t="s">
        <v>376</v>
      </c>
      <c r="B127" s="25" t="s">
        <v>660</v>
      </c>
      <c r="C127" s="23" t="s">
        <v>6</v>
      </c>
      <c r="D127" s="24" t="s">
        <v>469</v>
      </c>
      <c r="E127" s="24">
        <v>13745</v>
      </c>
      <c r="F127" s="24" t="s">
        <v>469</v>
      </c>
      <c r="G127" s="24">
        <v>13745</v>
      </c>
      <c r="H127" s="25" t="s">
        <v>9</v>
      </c>
      <c r="I127" s="36" t="s">
        <v>668</v>
      </c>
      <c r="J127" s="23" t="s">
        <v>155</v>
      </c>
      <c r="K127" s="23">
        <v>2568</v>
      </c>
    </row>
    <row r="128" spans="1:11" s="9" customFormat="1" ht="204.75" customHeight="1" x14ac:dyDescent="0.2">
      <c r="A128" s="22" t="s">
        <v>376</v>
      </c>
      <c r="B128" s="25" t="s">
        <v>661</v>
      </c>
      <c r="C128" s="23" t="s">
        <v>6</v>
      </c>
      <c r="D128" s="24" t="s">
        <v>475</v>
      </c>
      <c r="E128" s="24">
        <v>30490</v>
      </c>
      <c r="F128" s="24" t="s">
        <v>475</v>
      </c>
      <c r="G128" s="24">
        <v>30490</v>
      </c>
      <c r="H128" s="25" t="s">
        <v>9</v>
      </c>
      <c r="I128" s="36" t="s">
        <v>669</v>
      </c>
      <c r="J128" s="23" t="s">
        <v>23</v>
      </c>
      <c r="K128" s="23">
        <v>2568</v>
      </c>
    </row>
    <row r="129" spans="1:11" s="9" customFormat="1" ht="204.75" customHeight="1" x14ac:dyDescent="0.2">
      <c r="A129" s="22" t="s">
        <v>376</v>
      </c>
      <c r="B129" s="25" t="s">
        <v>662</v>
      </c>
      <c r="C129" s="23" t="s">
        <v>6</v>
      </c>
      <c r="D129" s="24" t="s">
        <v>538</v>
      </c>
      <c r="E129" s="24">
        <v>37480</v>
      </c>
      <c r="F129" s="24" t="s">
        <v>538</v>
      </c>
      <c r="G129" s="24">
        <v>37480</v>
      </c>
      <c r="H129" s="25" t="s">
        <v>9</v>
      </c>
      <c r="I129" s="36" t="s">
        <v>670</v>
      </c>
      <c r="J129" s="23" t="s">
        <v>155</v>
      </c>
      <c r="K129" s="23">
        <v>2568</v>
      </c>
    </row>
    <row r="130" spans="1:11" s="9" customFormat="1" ht="204.75" customHeight="1" x14ac:dyDescent="0.2">
      <c r="A130" s="22" t="s">
        <v>376</v>
      </c>
      <c r="B130" s="25" t="s">
        <v>663</v>
      </c>
      <c r="C130" s="23" t="s">
        <v>6</v>
      </c>
      <c r="D130" s="24" t="s">
        <v>466</v>
      </c>
      <c r="E130" s="24">
        <v>9232</v>
      </c>
      <c r="F130" s="24" t="s">
        <v>466</v>
      </c>
      <c r="G130" s="24">
        <v>9232</v>
      </c>
      <c r="H130" s="25" t="s">
        <v>9</v>
      </c>
      <c r="I130" s="36" t="s">
        <v>671</v>
      </c>
      <c r="J130" s="23" t="s">
        <v>155</v>
      </c>
      <c r="K130" s="23">
        <v>2568</v>
      </c>
    </row>
    <row r="131" spans="1:11" s="9" customFormat="1" ht="204.75" customHeight="1" x14ac:dyDescent="0.2">
      <c r="A131" s="22" t="s">
        <v>376</v>
      </c>
      <c r="B131" s="25" t="s">
        <v>664</v>
      </c>
      <c r="C131" s="23" t="s">
        <v>6</v>
      </c>
      <c r="D131" s="24" t="s">
        <v>538</v>
      </c>
      <c r="E131" s="24">
        <v>24700</v>
      </c>
      <c r="F131" s="24" t="s">
        <v>538</v>
      </c>
      <c r="G131" s="24">
        <v>24700</v>
      </c>
      <c r="H131" s="25" t="s">
        <v>9</v>
      </c>
      <c r="I131" s="36" t="s">
        <v>672</v>
      </c>
      <c r="J131" s="23" t="s">
        <v>155</v>
      </c>
      <c r="K131" s="23">
        <v>2568</v>
      </c>
    </row>
    <row r="132" spans="1:11" s="9" customFormat="1" ht="204.75" customHeight="1" x14ac:dyDescent="0.2">
      <c r="A132" s="22" t="s">
        <v>376</v>
      </c>
      <c r="B132" s="25" t="s">
        <v>665</v>
      </c>
      <c r="C132" s="23" t="s">
        <v>6</v>
      </c>
      <c r="D132" s="24" t="s">
        <v>666</v>
      </c>
      <c r="E132" s="24">
        <v>54000</v>
      </c>
      <c r="F132" s="24" t="s">
        <v>666</v>
      </c>
      <c r="G132" s="24">
        <v>54000</v>
      </c>
      <c r="H132" s="25" t="s">
        <v>9</v>
      </c>
      <c r="I132" s="36" t="s">
        <v>673</v>
      </c>
      <c r="J132" s="23" t="s">
        <v>155</v>
      </c>
      <c r="K132" s="23">
        <v>2568</v>
      </c>
    </row>
    <row r="133" spans="1:11" s="9" customFormat="1" ht="204.75" customHeight="1" x14ac:dyDescent="0.2">
      <c r="A133" s="22" t="s">
        <v>376</v>
      </c>
      <c r="B133" s="25" t="s">
        <v>674</v>
      </c>
      <c r="C133" s="23" t="s">
        <v>6</v>
      </c>
      <c r="D133" s="24" t="s">
        <v>416</v>
      </c>
      <c r="E133" s="24">
        <v>8988</v>
      </c>
      <c r="F133" s="24" t="s">
        <v>416</v>
      </c>
      <c r="G133" s="24">
        <v>8988</v>
      </c>
      <c r="H133" s="25" t="s">
        <v>9</v>
      </c>
      <c r="I133" s="36" t="s">
        <v>682</v>
      </c>
      <c r="J133" s="23" t="s">
        <v>23</v>
      </c>
      <c r="K133" s="23">
        <v>2568</v>
      </c>
    </row>
    <row r="134" spans="1:11" s="9" customFormat="1" ht="204.75" customHeight="1" x14ac:dyDescent="0.2">
      <c r="A134" s="22" t="s">
        <v>376</v>
      </c>
      <c r="B134" s="25" t="s">
        <v>675</v>
      </c>
      <c r="C134" s="23" t="s">
        <v>6</v>
      </c>
      <c r="D134" s="24" t="s">
        <v>416</v>
      </c>
      <c r="E134" s="38">
        <v>4699.4399999999996</v>
      </c>
      <c r="F134" s="24" t="s">
        <v>416</v>
      </c>
      <c r="G134" s="38">
        <v>4699.4399999999996</v>
      </c>
      <c r="H134" s="25" t="s">
        <v>9</v>
      </c>
      <c r="I134" s="36" t="s">
        <v>683</v>
      </c>
      <c r="J134" s="23" t="s">
        <v>155</v>
      </c>
      <c r="K134" s="23">
        <v>2568</v>
      </c>
    </row>
    <row r="135" spans="1:11" s="9" customFormat="1" ht="204.75" customHeight="1" x14ac:dyDescent="0.2">
      <c r="A135" s="22" t="s">
        <v>376</v>
      </c>
      <c r="B135" s="25" t="s">
        <v>676</v>
      </c>
      <c r="C135" s="23" t="s">
        <v>6</v>
      </c>
      <c r="D135" s="24" t="s">
        <v>469</v>
      </c>
      <c r="E135" s="24">
        <v>31584</v>
      </c>
      <c r="F135" s="24" t="s">
        <v>469</v>
      </c>
      <c r="G135" s="24">
        <v>31584</v>
      </c>
      <c r="H135" s="25" t="s">
        <v>9</v>
      </c>
      <c r="I135" s="36" t="s">
        <v>684</v>
      </c>
      <c r="J135" s="23" t="s">
        <v>23</v>
      </c>
      <c r="K135" s="23">
        <v>2568</v>
      </c>
    </row>
    <row r="136" spans="1:11" s="9" customFormat="1" ht="204.75" customHeight="1" x14ac:dyDescent="0.2">
      <c r="A136" s="22" t="s">
        <v>376</v>
      </c>
      <c r="B136" s="25" t="s">
        <v>677</v>
      </c>
      <c r="C136" s="23" t="s">
        <v>6</v>
      </c>
      <c r="D136" s="24" t="s">
        <v>418</v>
      </c>
      <c r="E136" s="24">
        <v>1200</v>
      </c>
      <c r="F136" s="24" t="s">
        <v>418</v>
      </c>
      <c r="G136" s="24">
        <v>1200</v>
      </c>
      <c r="H136" s="25" t="s">
        <v>9</v>
      </c>
      <c r="I136" s="36" t="s">
        <v>685</v>
      </c>
      <c r="J136" s="23" t="s">
        <v>155</v>
      </c>
      <c r="K136" s="23">
        <v>2568</v>
      </c>
    </row>
    <row r="137" spans="1:11" s="9" customFormat="1" ht="204.75" customHeight="1" x14ac:dyDescent="0.2">
      <c r="A137" s="22" t="s">
        <v>376</v>
      </c>
      <c r="B137" s="25" t="s">
        <v>678</v>
      </c>
      <c r="C137" s="23" t="s">
        <v>6</v>
      </c>
      <c r="D137" s="24" t="s">
        <v>418</v>
      </c>
      <c r="E137" s="24">
        <v>5600</v>
      </c>
      <c r="F137" s="24" t="s">
        <v>418</v>
      </c>
      <c r="G137" s="24">
        <v>5600</v>
      </c>
      <c r="H137" s="25" t="s">
        <v>9</v>
      </c>
      <c r="I137" s="36" t="s">
        <v>686</v>
      </c>
      <c r="J137" s="23" t="s">
        <v>155</v>
      </c>
      <c r="K137" s="23">
        <v>2568</v>
      </c>
    </row>
    <row r="138" spans="1:11" s="9" customFormat="1" ht="204.75" customHeight="1" x14ac:dyDescent="0.2">
      <c r="A138" s="22" t="s">
        <v>376</v>
      </c>
      <c r="B138" s="25" t="s">
        <v>679</v>
      </c>
      <c r="C138" s="23" t="s">
        <v>6</v>
      </c>
      <c r="D138" s="24" t="s">
        <v>469</v>
      </c>
      <c r="E138" s="24">
        <v>56423</v>
      </c>
      <c r="F138" s="24" t="s">
        <v>469</v>
      </c>
      <c r="G138" s="24">
        <v>56423</v>
      </c>
      <c r="H138" s="25" t="s">
        <v>9</v>
      </c>
      <c r="I138" s="36" t="s">
        <v>687</v>
      </c>
      <c r="J138" s="23" t="s">
        <v>155</v>
      </c>
      <c r="K138" s="23">
        <v>2568</v>
      </c>
    </row>
    <row r="139" spans="1:11" s="9" customFormat="1" ht="204.75" customHeight="1" x14ac:dyDescent="0.2">
      <c r="A139" s="22" t="s">
        <v>376</v>
      </c>
      <c r="B139" s="25" t="s">
        <v>680</v>
      </c>
      <c r="C139" s="23" t="s">
        <v>6</v>
      </c>
      <c r="D139" s="24" t="s">
        <v>681</v>
      </c>
      <c r="E139" s="24">
        <v>17000</v>
      </c>
      <c r="F139" s="24" t="s">
        <v>681</v>
      </c>
      <c r="G139" s="24">
        <v>17000</v>
      </c>
      <c r="H139" s="25" t="s">
        <v>9</v>
      </c>
      <c r="I139" s="36" t="s">
        <v>688</v>
      </c>
      <c r="J139" s="23" t="s">
        <v>155</v>
      </c>
      <c r="K139" s="23">
        <v>2568</v>
      </c>
    </row>
    <row r="140" spans="1:11" s="9" customFormat="1" ht="204.75" customHeight="1" x14ac:dyDescent="0.2">
      <c r="A140" s="22" t="s">
        <v>376</v>
      </c>
      <c r="B140" s="25" t="s">
        <v>689</v>
      </c>
      <c r="C140" s="23" t="s">
        <v>6</v>
      </c>
      <c r="D140" s="24" t="s">
        <v>666</v>
      </c>
      <c r="E140" s="24">
        <v>55000</v>
      </c>
      <c r="F140" s="24" t="s">
        <v>666</v>
      </c>
      <c r="G140" s="24">
        <v>55000</v>
      </c>
      <c r="H140" s="25" t="s">
        <v>9</v>
      </c>
      <c r="I140" s="36" t="s">
        <v>695</v>
      </c>
      <c r="J140" s="23" t="s">
        <v>200</v>
      </c>
      <c r="K140" s="23">
        <v>2568</v>
      </c>
    </row>
    <row r="141" spans="1:11" s="9" customFormat="1" ht="204.75" customHeight="1" x14ac:dyDescent="0.2">
      <c r="A141" s="22" t="s">
        <v>376</v>
      </c>
      <c r="B141" s="25" t="s">
        <v>690</v>
      </c>
      <c r="C141" s="23" t="s">
        <v>6</v>
      </c>
      <c r="D141" s="24" t="s">
        <v>418</v>
      </c>
      <c r="E141" s="24">
        <v>23400</v>
      </c>
      <c r="F141" s="24" t="s">
        <v>418</v>
      </c>
      <c r="G141" s="24">
        <v>23400</v>
      </c>
      <c r="H141" s="25" t="s">
        <v>9</v>
      </c>
      <c r="I141" s="36" t="s">
        <v>696</v>
      </c>
      <c r="J141" s="23" t="s">
        <v>23</v>
      </c>
      <c r="K141" s="23">
        <v>2568</v>
      </c>
    </row>
    <row r="142" spans="1:11" s="9" customFormat="1" ht="204.75" customHeight="1" x14ac:dyDescent="0.2">
      <c r="A142" s="22" t="s">
        <v>376</v>
      </c>
      <c r="B142" s="25" t="s">
        <v>691</v>
      </c>
      <c r="C142" s="23" t="s">
        <v>6</v>
      </c>
      <c r="D142" s="24" t="s">
        <v>418</v>
      </c>
      <c r="E142" s="24">
        <v>70700</v>
      </c>
      <c r="F142" s="24" t="s">
        <v>418</v>
      </c>
      <c r="G142" s="24">
        <v>70700</v>
      </c>
      <c r="H142" s="25" t="s">
        <v>9</v>
      </c>
      <c r="I142" s="36" t="s">
        <v>697</v>
      </c>
      <c r="J142" s="23" t="s">
        <v>200</v>
      </c>
      <c r="K142" s="23">
        <v>2568</v>
      </c>
    </row>
    <row r="143" spans="1:11" s="9" customFormat="1" ht="204.75" customHeight="1" x14ac:dyDescent="0.2">
      <c r="A143" s="22" t="s">
        <v>376</v>
      </c>
      <c r="B143" s="25" t="s">
        <v>694</v>
      </c>
      <c r="C143" s="23" t="s">
        <v>6</v>
      </c>
      <c r="D143" s="24" t="s">
        <v>456</v>
      </c>
      <c r="E143" s="24">
        <v>38300</v>
      </c>
      <c r="F143" s="24" t="s">
        <v>456</v>
      </c>
      <c r="G143" s="24">
        <v>38300</v>
      </c>
      <c r="H143" s="25" t="s">
        <v>9</v>
      </c>
      <c r="I143" s="36" t="s">
        <v>698</v>
      </c>
      <c r="J143" s="23" t="s">
        <v>200</v>
      </c>
      <c r="K143" s="23">
        <v>2568</v>
      </c>
    </row>
    <row r="144" spans="1:11" s="9" customFormat="1" ht="204.75" customHeight="1" x14ac:dyDescent="0.2">
      <c r="A144" s="22" t="s">
        <v>376</v>
      </c>
      <c r="B144" s="25" t="s">
        <v>692</v>
      </c>
      <c r="C144" s="23" t="s">
        <v>6</v>
      </c>
      <c r="D144" s="24" t="s">
        <v>469</v>
      </c>
      <c r="E144" s="24">
        <v>20691</v>
      </c>
      <c r="F144" s="24" t="s">
        <v>469</v>
      </c>
      <c r="G144" s="24">
        <v>20691</v>
      </c>
      <c r="H144" s="25" t="s">
        <v>9</v>
      </c>
      <c r="I144" s="36" t="s">
        <v>699</v>
      </c>
      <c r="J144" s="23" t="s">
        <v>200</v>
      </c>
      <c r="K144" s="23">
        <v>2568</v>
      </c>
    </row>
    <row r="145" spans="1:11" s="9" customFormat="1" ht="204.75" customHeight="1" x14ac:dyDescent="0.2">
      <c r="A145" s="22" t="s">
        <v>376</v>
      </c>
      <c r="B145" s="25" t="s">
        <v>693</v>
      </c>
      <c r="C145" s="23" t="s">
        <v>6</v>
      </c>
      <c r="D145" s="24" t="s">
        <v>418</v>
      </c>
      <c r="E145" s="24">
        <v>10300</v>
      </c>
      <c r="F145" s="24" t="s">
        <v>418</v>
      </c>
      <c r="G145" s="24">
        <v>10300</v>
      </c>
      <c r="H145" s="25" t="s">
        <v>9</v>
      </c>
      <c r="I145" s="36" t="s">
        <v>700</v>
      </c>
      <c r="J145" s="23" t="s">
        <v>200</v>
      </c>
      <c r="K145" s="23">
        <v>2568</v>
      </c>
    </row>
    <row r="146" spans="1:11" s="9" customFormat="1" ht="204.75" customHeight="1" x14ac:dyDescent="0.2">
      <c r="A146" s="22" t="s">
        <v>376</v>
      </c>
      <c r="B146" s="25" t="s">
        <v>468</v>
      </c>
      <c r="C146" s="23" t="s">
        <v>6</v>
      </c>
      <c r="D146" s="24" t="s">
        <v>469</v>
      </c>
      <c r="E146" s="24">
        <v>13380</v>
      </c>
      <c r="F146" s="24" t="s">
        <v>469</v>
      </c>
      <c r="G146" s="24">
        <v>13380</v>
      </c>
      <c r="H146" s="25" t="s">
        <v>9</v>
      </c>
      <c r="I146" s="36" t="s">
        <v>701</v>
      </c>
      <c r="J146" s="23" t="s">
        <v>155</v>
      </c>
      <c r="K146" s="23">
        <v>2568</v>
      </c>
    </row>
    <row r="147" spans="1:11" s="9" customFormat="1" ht="204.75" customHeight="1" x14ac:dyDescent="0.2">
      <c r="A147" s="22" t="s">
        <v>376</v>
      </c>
      <c r="B147" s="25" t="s">
        <v>716</v>
      </c>
      <c r="C147" s="23" t="s">
        <v>6</v>
      </c>
      <c r="D147" s="24" t="s">
        <v>487</v>
      </c>
      <c r="E147" s="24">
        <v>23800</v>
      </c>
      <c r="F147" s="24" t="s">
        <v>487</v>
      </c>
      <c r="G147" s="24">
        <v>23800</v>
      </c>
      <c r="H147" s="25" t="s">
        <v>9</v>
      </c>
      <c r="I147" s="36" t="s">
        <v>724</v>
      </c>
      <c r="J147" s="23" t="s">
        <v>200</v>
      </c>
      <c r="K147" s="23">
        <v>2568</v>
      </c>
    </row>
    <row r="148" spans="1:11" s="9" customFormat="1" ht="204.75" customHeight="1" x14ac:dyDescent="0.2">
      <c r="A148" s="22" t="s">
        <v>376</v>
      </c>
      <c r="B148" s="25" t="s">
        <v>717</v>
      </c>
      <c r="C148" s="23" t="s">
        <v>6</v>
      </c>
      <c r="D148" s="24" t="s">
        <v>518</v>
      </c>
      <c r="E148" s="24">
        <v>10000</v>
      </c>
      <c r="F148" s="24" t="s">
        <v>518</v>
      </c>
      <c r="G148" s="24">
        <v>10000</v>
      </c>
      <c r="H148" s="25" t="s">
        <v>9</v>
      </c>
      <c r="I148" s="36" t="s">
        <v>725</v>
      </c>
      <c r="J148" s="23" t="s">
        <v>200</v>
      </c>
      <c r="K148" s="23">
        <v>2568</v>
      </c>
    </row>
    <row r="149" spans="1:11" s="9" customFormat="1" ht="204.75" customHeight="1" x14ac:dyDescent="0.2">
      <c r="A149" s="22" t="s">
        <v>376</v>
      </c>
      <c r="B149" s="25" t="s">
        <v>718</v>
      </c>
      <c r="C149" s="23" t="s">
        <v>6</v>
      </c>
      <c r="D149" s="24" t="s">
        <v>601</v>
      </c>
      <c r="E149" s="24">
        <v>6800</v>
      </c>
      <c r="F149" s="24" t="s">
        <v>601</v>
      </c>
      <c r="G149" s="24">
        <v>6800</v>
      </c>
      <c r="H149" s="25" t="s">
        <v>9</v>
      </c>
      <c r="I149" s="36" t="s">
        <v>726</v>
      </c>
      <c r="J149" s="23" t="s">
        <v>200</v>
      </c>
      <c r="K149" s="23">
        <v>2568</v>
      </c>
    </row>
    <row r="150" spans="1:11" s="9" customFormat="1" ht="204.75" customHeight="1" x14ac:dyDescent="0.2">
      <c r="A150" s="22" t="s">
        <v>376</v>
      </c>
      <c r="B150" s="25" t="s">
        <v>719</v>
      </c>
      <c r="C150" s="23" t="s">
        <v>6</v>
      </c>
      <c r="D150" s="24" t="s">
        <v>601</v>
      </c>
      <c r="E150" s="24">
        <v>6800</v>
      </c>
      <c r="F150" s="24" t="s">
        <v>601</v>
      </c>
      <c r="G150" s="24">
        <v>6800</v>
      </c>
      <c r="H150" s="25" t="s">
        <v>9</v>
      </c>
      <c r="I150" s="36" t="s">
        <v>727</v>
      </c>
      <c r="J150" s="23" t="s">
        <v>200</v>
      </c>
      <c r="K150" s="23">
        <v>2568</v>
      </c>
    </row>
    <row r="151" spans="1:11" s="9" customFormat="1" ht="204.75" customHeight="1" x14ac:dyDescent="0.2">
      <c r="A151" s="22" t="s">
        <v>376</v>
      </c>
      <c r="B151" s="25" t="s">
        <v>720</v>
      </c>
      <c r="C151" s="23" t="s">
        <v>6</v>
      </c>
      <c r="D151" s="24" t="s">
        <v>723</v>
      </c>
      <c r="E151" s="24">
        <v>16000</v>
      </c>
      <c r="F151" s="24" t="s">
        <v>723</v>
      </c>
      <c r="G151" s="24">
        <v>16000</v>
      </c>
      <c r="H151" s="25" t="s">
        <v>9</v>
      </c>
      <c r="I151" s="36" t="s">
        <v>728</v>
      </c>
      <c r="J151" s="23" t="s">
        <v>155</v>
      </c>
      <c r="K151" s="23">
        <v>2568</v>
      </c>
    </row>
    <row r="152" spans="1:11" s="9" customFormat="1" ht="204.75" customHeight="1" x14ac:dyDescent="0.2">
      <c r="A152" s="22" t="s">
        <v>376</v>
      </c>
      <c r="B152" s="25" t="s">
        <v>721</v>
      </c>
      <c r="C152" s="23" t="s">
        <v>6</v>
      </c>
      <c r="D152" s="24" t="s">
        <v>518</v>
      </c>
      <c r="E152" s="24">
        <v>10000</v>
      </c>
      <c r="F152" s="24" t="s">
        <v>518</v>
      </c>
      <c r="G152" s="24">
        <v>10000</v>
      </c>
      <c r="H152" s="25" t="s">
        <v>9</v>
      </c>
      <c r="I152" s="36" t="s">
        <v>729</v>
      </c>
      <c r="J152" s="23" t="s">
        <v>200</v>
      </c>
      <c r="K152" s="23">
        <v>2568</v>
      </c>
    </row>
    <row r="153" spans="1:11" s="9" customFormat="1" ht="204.75" customHeight="1" x14ac:dyDescent="0.2">
      <c r="A153" s="22" t="s">
        <v>376</v>
      </c>
      <c r="B153" s="25" t="s">
        <v>722</v>
      </c>
      <c r="C153" s="23" t="s">
        <v>6</v>
      </c>
      <c r="D153" s="24" t="s">
        <v>487</v>
      </c>
      <c r="E153" s="24">
        <v>30600</v>
      </c>
      <c r="F153" s="24" t="s">
        <v>487</v>
      </c>
      <c r="G153" s="24">
        <v>30600</v>
      </c>
      <c r="H153" s="25" t="s">
        <v>9</v>
      </c>
      <c r="I153" s="36" t="s">
        <v>730</v>
      </c>
      <c r="J153" s="23" t="s">
        <v>200</v>
      </c>
      <c r="K153" s="23">
        <v>2568</v>
      </c>
    </row>
    <row r="154" spans="1:11" s="9" customFormat="1" ht="204.75" customHeight="1" x14ac:dyDescent="0.2">
      <c r="A154" s="22" t="s">
        <v>376</v>
      </c>
      <c r="B154" s="25" t="s">
        <v>702</v>
      </c>
      <c r="C154" s="23" t="s">
        <v>6</v>
      </c>
      <c r="D154" s="24" t="s">
        <v>469</v>
      </c>
      <c r="E154" s="24">
        <v>27370</v>
      </c>
      <c r="F154" s="24" t="s">
        <v>469</v>
      </c>
      <c r="G154" s="24">
        <v>27370</v>
      </c>
      <c r="H154" s="25" t="s">
        <v>9</v>
      </c>
      <c r="I154" s="36" t="s">
        <v>709</v>
      </c>
      <c r="J154" s="23" t="s">
        <v>94</v>
      </c>
      <c r="K154" s="23">
        <v>2568</v>
      </c>
    </row>
    <row r="155" spans="1:11" s="9" customFormat="1" ht="204.75" customHeight="1" x14ac:dyDescent="0.2">
      <c r="A155" s="22" t="s">
        <v>376</v>
      </c>
      <c r="B155" s="25" t="s">
        <v>703</v>
      </c>
      <c r="C155" s="23" t="s">
        <v>6</v>
      </c>
      <c r="D155" s="24" t="s">
        <v>469</v>
      </c>
      <c r="E155" s="24">
        <v>11440</v>
      </c>
      <c r="F155" s="24" t="s">
        <v>469</v>
      </c>
      <c r="G155" s="24">
        <v>11440</v>
      </c>
      <c r="H155" s="25" t="s">
        <v>9</v>
      </c>
      <c r="I155" s="36" t="s">
        <v>710</v>
      </c>
      <c r="J155" s="23" t="s">
        <v>94</v>
      </c>
      <c r="K155" s="23">
        <v>2568</v>
      </c>
    </row>
    <row r="156" spans="1:11" s="9" customFormat="1" ht="204.75" customHeight="1" x14ac:dyDescent="0.2">
      <c r="A156" s="22" t="s">
        <v>376</v>
      </c>
      <c r="B156" s="25" t="s">
        <v>704</v>
      </c>
      <c r="C156" s="23" t="s">
        <v>6</v>
      </c>
      <c r="D156" s="24" t="s">
        <v>554</v>
      </c>
      <c r="E156" s="24">
        <v>9688.85</v>
      </c>
      <c r="F156" s="24" t="s">
        <v>554</v>
      </c>
      <c r="G156" s="24">
        <v>9688.85</v>
      </c>
      <c r="H156" s="25" t="s">
        <v>9</v>
      </c>
      <c r="I156" s="36" t="s">
        <v>711</v>
      </c>
      <c r="J156" s="23" t="s">
        <v>94</v>
      </c>
      <c r="K156" s="23">
        <v>2568</v>
      </c>
    </row>
    <row r="157" spans="1:11" s="9" customFormat="1" ht="204.75" customHeight="1" x14ac:dyDescent="0.2">
      <c r="A157" s="22" t="s">
        <v>376</v>
      </c>
      <c r="B157" s="25" t="s">
        <v>705</v>
      </c>
      <c r="C157" s="23" t="s">
        <v>6</v>
      </c>
      <c r="D157" s="24" t="s">
        <v>416</v>
      </c>
      <c r="E157" s="24">
        <v>10815.56</v>
      </c>
      <c r="F157" s="24" t="s">
        <v>416</v>
      </c>
      <c r="G157" s="24">
        <v>10815.56</v>
      </c>
      <c r="H157" s="25" t="s">
        <v>9</v>
      </c>
      <c r="I157" s="36" t="s">
        <v>712</v>
      </c>
      <c r="J157" s="23" t="s">
        <v>94</v>
      </c>
      <c r="K157" s="23">
        <v>2568</v>
      </c>
    </row>
    <row r="158" spans="1:11" s="9" customFormat="1" ht="204.75" customHeight="1" x14ac:dyDescent="0.2">
      <c r="A158" s="22" t="s">
        <v>376</v>
      </c>
      <c r="B158" s="25" t="s">
        <v>706</v>
      </c>
      <c r="C158" s="23" t="s">
        <v>6</v>
      </c>
      <c r="D158" s="24" t="s">
        <v>466</v>
      </c>
      <c r="E158" s="24">
        <v>26093</v>
      </c>
      <c r="F158" s="24" t="s">
        <v>466</v>
      </c>
      <c r="G158" s="24">
        <v>26093</v>
      </c>
      <c r="H158" s="25" t="s">
        <v>9</v>
      </c>
      <c r="I158" s="36" t="s">
        <v>713</v>
      </c>
      <c r="J158" s="23" t="s">
        <v>94</v>
      </c>
      <c r="K158" s="23">
        <v>2568</v>
      </c>
    </row>
    <row r="159" spans="1:11" s="9" customFormat="1" ht="204.75" customHeight="1" x14ac:dyDescent="0.2">
      <c r="A159" s="22" t="s">
        <v>376</v>
      </c>
      <c r="B159" s="25" t="s">
        <v>707</v>
      </c>
      <c r="C159" s="23" t="s">
        <v>6</v>
      </c>
      <c r="D159" s="24" t="s">
        <v>469</v>
      </c>
      <c r="E159" s="24">
        <v>14000</v>
      </c>
      <c r="F159" s="24" t="s">
        <v>469</v>
      </c>
      <c r="G159" s="24">
        <v>14000</v>
      </c>
      <c r="H159" s="25" t="s">
        <v>9</v>
      </c>
      <c r="I159" s="36" t="s">
        <v>714</v>
      </c>
      <c r="J159" s="23" t="s">
        <v>94</v>
      </c>
      <c r="K159" s="23">
        <v>2568</v>
      </c>
    </row>
    <row r="160" spans="1:11" s="9" customFormat="1" ht="204.75" customHeight="1" x14ac:dyDescent="0.2">
      <c r="A160" s="22" t="s">
        <v>376</v>
      </c>
      <c r="B160" s="25" t="s">
        <v>708</v>
      </c>
      <c r="C160" s="23" t="s">
        <v>6</v>
      </c>
      <c r="D160" s="24" t="s">
        <v>538</v>
      </c>
      <c r="E160" s="24">
        <v>15000</v>
      </c>
      <c r="F160" s="24" t="s">
        <v>538</v>
      </c>
      <c r="G160" s="24">
        <v>15000</v>
      </c>
      <c r="H160" s="25" t="s">
        <v>9</v>
      </c>
      <c r="I160" s="36" t="s">
        <v>715</v>
      </c>
      <c r="J160" s="23" t="s">
        <v>94</v>
      </c>
      <c r="K160" s="23">
        <v>2568</v>
      </c>
    </row>
    <row r="161" spans="1:11" s="9" customFormat="1" ht="204.75" customHeight="1" x14ac:dyDescent="0.2">
      <c r="A161" s="22" t="s">
        <v>376</v>
      </c>
      <c r="B161" s="25" t="s">
        <v>731</v>
      </c>
      <c r="C161" s="23" t="s">
        <v>6</v>
      </c>
      <c r="D161" s="24" t="s">
        <v>487</v>
      </c>
      <c r="E161" s="24">
        <v>25700</v>
      </c>
      <c r="F161" s="24" t="s">
        <v>487</v>
      </c>
      <c r="G161" s="24">
        <v>25700</v>
      </c>
      <c r="H161" s="25" t="s">
        <v>9</v>
      </c>
      <c r="I161" s="36" t="s">
        <v>739</v>
      </c>
      <c r="J161" s="23" t="s">
        <v>200</v>
      </c>
      <c r="K161" s="23">
        <v>2568</v>
      </c>
    </row>
    <row r="162" spans="1:11" s="9" customFormat="1" ht="204.75" customHeight="1" x14ac:dyDescent="0.2">
      <c r="A162" s="22" t="s">
        <v>376</v>
      </c>
      <c r="B162" s="25" t="s">
        <v>732</v>
      </c>
      <c r="C162" s="23" t="s">
        <v>6</v>
      </c>
      <c r="D162" s="24" t="s">
        <v>475</v>
      </c>
      <c r="E162" s="24">
        <v>24000</v>
      </c>
      <c r="F162" s="24" t="s">
        <v>475</v>
      </c>
      <c r="G162" s="24">
        <v>24000</v>
      </c>
      <c r="H162" s="25" t="s">
        <v>9</v>
      </c>
      <c r="I162" s="36" t="s">
        <v>740</v>
      </c>
      <c r="J162" s="23" t="s">
        <v>155</v>
      </c>
      <c r="K162" s="23">
        <v>2568</v>
      </c>
    </row>
    <row r="163" spans="1:11" s="9" customFormat="1" ht="204.75" customHeight="1" x14ac:dyDescent="0.2">
      <c r="A163" s="22" t="s">
        <v>376</v>
      </c>
      <c r="B163" s="25" t="s">
        <v>733</v>
      </c>
      <c r="C163" s="23" t="s">
        <v>6</v>
      </c>
      <c r="D163" s="24" t="s">
        <v>738</v>
      </c>
      <c r="E163" s="24">
        <v>15390</v>
      </c>
      <c r="F163" s="24" t="s">
        <v>738</v>
      </c>
      <c r="G163" s="24">
        <v>15390</v>
      </c>
      <c r="H163" s="25" t="s">
        <v>9</v>
      </c>
      <c r="I163" s="36" t="s">
        <v>741</v>
      </c>
      <c r="J163" s="23" t="s">
        <v>155</v>
      </c>
      <c r="K163" s="23">
        <v>2568</v>
      </c>
    </row>
    <row r="164" spans="1:11" s="9" customFormat="1" ht="204.75" customHeight="1" x14ac:dyDescent="0.2">
      <c r="A164" s="22" t="s">
        <v>376</v>
      </c>
      <c r="B164" s="25" t="s">
        <v>734</v>
      </c>
      <c r="C164" s="23" t="s">
        <v>6</v>
      </c>
      <c r="D164" s="24" t="s">
        <v>572</v>
      </c>
      <c r="E164" s="24">
        <v>80000</v>
      </c>
      <c r="F164" s="24" t="s">
        <v>572</v>
      </c>
      <c r="G164" s="24">
        <v>80000</v>
      </c>
      <c r="H164" s="25" t="s">
        <v>9</v>
      </c>
      <c r="I164" s="36" t="s">
        <v>742</v>
      </c>
      <c r="J164" s="23" t="s">
        <v>155</v>
      </c>
      <c r="K164" s="23">
        <v>2568</v>
      </c>
    </row>
    <row r="165" spans="1:11" s="9" customFormat="1" ht="204.75" customHeight="1" x14ac:dyDescent="0.2">
      <c r="A165" s="22" t="s">
        <v>376</v>
      </c>
      <c r="B165" s="25" t="s">
        <v>735</v>
      </c>
      <c r="C165" s="23" t="s">
        <v>6</v>
      </c>
      <c r="D165" s="24" t="s">
        <v>418</v>
      </c>
      <c r="E165" s="24">
        <v>8800</v>
      </c>
      <c r="F165" s="24" t="s">
        <v>418</v>
      </c>
      <c r="G165" s="24">
        <v>8800</v>
      </c>
      <c r="H165" s="25" t="s">
        <v>9</v>
      </c>
      <c r="I165" s="36" t="s">
        <v>743</v>
      </c>
      <c r="J165" s="23" t="s">
        <v>200</v>
      </c>
      <c r="K165" s="23">
        <v>2568</v>
      </c>
    </row>
    <row r="166" spans="1:11" s="9" customFormat="1" ht="204.75" customHeight="1" x14ac:dyDescent="0.2">
      <c r="A166" s="22" t="s">
        <v>376</v>
      </c>
      <c r="B166" s="25" t="s">
        <v>736</v>
      </c>
      <c r="C166" s="23" t="s">
        <v>6</v>
      </c>
      <c r="D166" s="24" t="s">
        <v>418</v>
      </c>
      <c r="E166" s="24">
        <v>6060</v>
      </c>
      <c r="F166" s="24" t="s">
        <v>418</v>
      </c>
      <c r="G166" s="24">
        <v>6060</v>
      </c>
      <c r="H166" s="25" t="s">
        <v>9</v>
      </c>
      <c r="I166" s="36" t="s">
        <v>744</v>
      </c>
      <c r="J166" s="23"/>
      <c r="K166" s="23">
        <v>2568</v>
      </c>
    </row>
    <row r="167" spans="1:11" s="9" customFormat="1" ht="204.75" customHeight="1" x14ac:dyDescent="0.2">
      <c r="A167" s="22" t="s">
        <v>376</v>
      </c>
      <c r="B167" s="25" t="s">
        <v>737</v>
      </c>
      <c r="C167" s="23" t="s">
        <v>6</v>
      </c>
      <c r="D167" s="24" t="s">
        <v>475</v>
      </c>
      <c r="E167" s="24">
        <v>24630</v>
      </c>
      <c r="F167" s="24" t="s">
        <v>475</v>
      </c>
      <c r="G167" s="24">
        <v>24630</v>
      </c>
      <c r="H167" s="25" t="s">
        <v>9</v>
      </c>
      <c r="I167" s="36" t="s">
        <v>745</v>
      </c>
      <c r="J167" s="23" t="s">
        <v>155</v>
      </c>
      <c r="K167" s="23">
        <v>2568</v>
      </c>
    </row>
    <row r="168" spans="1:11" s="9" customFormat="1" ht="204.75" customHeight="1" x14ac:dyDescent="0.2">
      <c r="A168" s="22" t="s">
        <v>376</v>
      </c>
      <c r="B168" s="25" t="s">
        <v>746</v>
      </c>
      <c r="C168" s="23" t="s">
        <v>6</v>
      </c>
      <c r="D168" s="24" t="s">
        <v>418</v>
      </c>
      <c r="E168" s="24">
        <v>10880</v>
      </c>
      <c r="F168" s="24" t="s">
        <v>418</v>
      </c>
      <c r="G168" s="24">
        <v>10880</v>
      </c>
      <c r="H168" s="25" t="s">
        <v>9</v>
      </c>
      <c r="I168" s="36" t="s">
        <v>750</v>
      </c>
      <c r="J168" s="23" t="s">
        <v>155</v>
      </c>
      <c r="K168" s="23">
        <v>2568</v>
      </c>
    </row>
    <row r="169" spans="1:11" s="9" customFormat="1" ht="204.75" customHeight="1" x14ac:dyDescent="0.2">
      <c r="A169" s="22" t="s">
        <v>376</v>
      </c>
      <c r="B169" s="25" t="s">
        <v>747</v>
      </c>
      <c r="C169" s="23" t="s">
        <v>6</v>
      </c>
      <c r="D169" s="24" t="s">
        <v>418</v>
      </c>
      <c r="E169" s="24">
        <v>7860</v>
      </c>
      <c r="F169" s="24" t="s">
        <v>418</v>
      </c>
      <c r="G169" s="24">
        <v>7860</v>
      </c>
      <c r="H169" s="25" t="s">
        <v>9</v>
      </c>
      <c r="I169" s="36" t="s">
        <v>751</v>
      </c>
      <c r="J169" s="23"/>
      <c r="K169" s="23">
        <v>2568</v>
      </c>
    </row>
    <row r="170" spans="1:11" s="9" customFormat="1" ht="204.75" customHeight="1" x14ac:dyDescent="0.2">
      <c r="A170" s="22" t="s">
        <v>376</v>
      </c>
      <c r="B170" s="25" t="s">
        <v>748</v>
      </c>
      <c r="C170" s="23" t="s">
        <v>6</v>
      </c>
      <c r="D170" s="24" t="s">
        <v>518</v>
      </c>
      <c r="E170" s="24">
        <v>10000</v>
      </c>
      <c r="F170" s="24" t="s">
        <v>518</v>
      </c>
      <c r="G170" s="24">
        <v>10000</v>
      </c>
      <c r="H170" s="25" t="s">
        <v>9</v>
      </c>
      <c r="I170" s="36" t="s">
        <v>758</v>
      </c>
      <c r="J170" s="23" t="s">
        <v>155</v>
      </c>
      <c r="K170" s="23">
        <v>2568</v>
      </c>
    </row>
    <row r="171" spans="1:11" s="9" customFormat="1" ht="204.75" customHeight="1" x14ac:dyDescent="0.2">
      <c r="A171" s="22" t="s">
        <v>376</v>
      </c>
      <c r="B171" s="25" t="s">
        <v>749</v>
      </c>
      <c r="C171" s="23" t="s">
        <v>6</v>
      </c>
      <c r="D171" s="24" t="s">
        <v>503</v>
      </c>
      <c r="E171" s="24">
        <v>12800</v>
      </c>
      <c r="F171" s="24" t="s">
        <v>503</v>
      </c>
      <c r="G171" s="24">
        <v>12800</v>
      </c>
      <c r="H171" s="25" t="s">
        <v>9</v>
      </c>
      <c r="I171" s="36" t="s">
        <v>752</v>
      </c>
      <c r="J171" s="23"/>
      <c r="K171" s="23">
        <v>2568</v>
      </c>
    </row>
    <row r="172" spans="1:11" s="9" customFormat="1" ht="204.75" customHeight="1" x14ac:dyDescent="0.2">
      <c r="A172" s="22" t="s">
        <v>376</v>
      </c>
      <c r="B172" s="25" t="s">
        <v>754</v>
      </c>
      <c r="C172" s="23" t="s">
        <v>6</v>
      </c>
      <c r="D172" s="24" t="s">
        <v>487</v>
      </c>
      <c r="E172" s="24">
        <v>12800</v>
      </c>
      <c r="F172" s="24" t="s">
        <v>487</v>
      </c>
      <c r="G172" s="24">
        <v>12800</v>
      </c>
      <c r="H172" s="25" t="s">
        <v>9</v>
      </c>
      <c r="I172" s="36" t="s">
        <v>753</v>
      </c>
      <c r="J172" s="23"/>
      <c r="K172" s="23">
        <v>2568</v>
      </c>
    </row>
    <row r="173" spans="1:11" s="9" customFormat="1" ht="204.75" customHeight="1" x14ac:dyDescent="0.2">
      <c r="A173" s="22" t="s">
        <v>376</v>
      </c>
      <c r="B173" s="25" t="s">
        <v>755</v>
      </c>
      <c r="C173" s="23" t="s">
        <v>6</v>
      </c>
      <c r="D173" s="24" t="s">
        <v>538</v>
      </c>
      <c r="E173" s="24">
        <v>25560</v>
      </c>
      <c r="F173" s="24" t="s">
        <v>538</v>
      </c>
      <c r="G173" s="24">
        <v>25560</v>
      </c>
      <c r="H173" s="25" t="s">
        <v>9</v>
      </c>
      <c r="I173" s="36" t="s">
        <v>760</v>
      </c>
      <c r="J173" s="23" t="s">
        <v>836</v>
      </c>
      <c r="K173" s="23">
        <v>2568</v>
      </c>
    </row>
    <row r="174" spans="1:11" s="9" customFormat="1" ht="204.75" customHeight="1" x14ac:dyDescent="0.2">
      <c r="A174" s="22" t="s">
        <v>376</v>
      </c>
      <c r="B174" s="25" t="s">
        <v>756</v>
      </c>
      <c r="C174" s="23" t="s">
        <v>6</v>
      </c>
      <c r="D174" s="24" t="s">
        <v>757</v>
      </c>
      <c r="E174" s="24">
        <v>42640</v>
      </c>
      <c r="F174" s="24" t="s">
        <v>757</v>
      </c>
      <c r="G174" s="24">
        <v>42640</v>
      </c>
      <c r="H174" s="25" t="s">
        <v>9</v>
      </c>
      <c r="I174" s="36" t="s">
        <v>759</v>
      </c>
      <c r="J174" s="23"/>
      <c r="K174" s="23">
        <v>2568</v>
      </c>
    </row>
    <row r="175" spans="1:11" s="9" customFormat="1" ht="204.75" customHeight="1" x14ac:dyDescent="0.2">
      <c r="A175" s="22" t="s">
        <v>376</v>
      </c>
      <c r="B175" s="25" t="s">
        <v>761</v>
      </c>
      <c r="C175" s="23" t="s">
        <v>6</v>
      </c>
      <c r="D175" s="24" t="s">
        <v>487</v>
      </c>
      <c r="E175" s="24">
        <v>27700</v>
      </c>
      <c r="F175" s="24" t="s">
        <v>487</v>
      </c>
      <c r="G175" s="24">
        <v>27700</v>
      </c>
      <c r="H175" s="25" t="s">
        <v>9</v>
      </c>
      <c r="I175" s="36" t="s">
        <v>767</v>
      </c>
      <c r="J175" s="23" t="s">
        <v>155</v>
      </c>
      <c r="K175" s="23">
        <v>2568</v>
      </c>
    </row>
    <row r="176" spans="1:11" s="9" customFormat="1" ht="204.75" customHeight="1" x14ac:dyDescent="0.2">
      <c r="A176" s="22" t="s">
        <v>376</v>
      </c>
      <c r="B176" s="25" t="s">
        <v>762</v>
      </c>
      <c r="C176" s="23" t="s">
        <v>6</v>
      </c>
      <c r="D176" s="24" t="s">
        <v>518</v>
      </c>
      <c r="E176" s="24">
        <v>10000</v>
      </c>
      <c r="F176" s="24" t="s">
        <v>518</v>
      </c>
      <c r="G176" s="24">
        <v>10000</v>
      </c>
      <c r="H176" s="25" t="s">
        <v>9</v>
      </c>
      <c r="I176" s="36" t="s">
        <v>768</v>
      </c>
      <c r="J176" s="23" t="s">
        <v>155</v>
      </c>
      <c r="K176" s="23">
        <v>2568</v>
      </c>
    </row>
    <row r="177" spans="1:11" s="9" customFormat="1" ht="204.75" customHeight="1" x14ac:dyDescent="0.2">
      <c r="A177" s="22" t="s">
        <v>376</v>
      </c>
      <c r="B177" s="25" t="s">
        <v>763</v>
      </c>
      <c r="C177" s="23" t="s">
        <v>6</v>
      </c>
      <c r="D177" s="24" t="s">
        <v>503</v>
      </c>
      <c r="E177" s="24">
        <v>12800</v>
      </c>
      <c r="F177" s="24" t="s">
        <v>503</v>
      </c>
      <c r="G177" s="24">
        <v>12800</v>
      </c>
      <c r="H177" s="25" t="s">
        <v>9</v>
      </c>
      <c r="I177" s="36" t="s">
        <v>769</v>
      </c>
      <c r="J177" s="23" t="s">
        <v>155</v>
      </c>
      <c r="K177" s="23">
        <v>2568</v>
      </c>
    </row>
    <row r="178" spans="1:11" s="9" customFormat="1" ht="204.75" customHeight="1" x14ac:dyDescent="0.2">
      <c r="A178" s="22" t="s">
        <v>376</v>
      </c>
      <c r="B178" s="25" t="s">
        <v>764</v>
      </c>
      <c r="C178" s="23" t="s">
        <v>6</v>
      </c>
      <c r="D178" s="24" t="s">
        <v>475</v>
      </c>
      <c r="E178" s="24">
        <v>30910</v>
      </c>
      <c r="F178" s="24" t="s">
        <v>475</v>
      </c>
      <c r="G178" s="24">
        <v>30910</v>
      </c>
      <c r="H178" s="25" t="s">
        <v>9</v>
      </c>
      <c r="I178" s="36" t="s">
        <v>770</v>
      </c>
      <c r="J178" s="23"/>
      <c r="K178" s="23">
        <v>2568</v>
      </c>
    </row>
    <row r="179" spans="1:11" s="9" customFormat="1" ht="204.75" customHeight="1" x14ac:dyDescent="0.2">
      <c r="A179" s="22" t="s">
        <v>376</v>
      </c>
      <c r="B179" s="25" t="s">
        <v>765</v>
      </c>
      <c r="C179" s="23" t="s">
        <v>6</v>
      </c>
      <c r="D179" s="24" t="s">
        <v>469</v>
      </c>
      <c r="E179" s="24">
        <v>8805</v>
      </c>
      <c r="F179" s="24" t="s">
        <v>469</v>
      </c>
      <c r="G179" s="24">
        <v>8805</v>
      </c>
      <c r="H179" s="25" t="s">
        <v>9</v>
      </c>
      <c r="I179" s="36" t="s">
        <v>771</v>
      </c>
      <c r="J179" s="23" t="s">
        <v>200</v>
      </c>
      <c r="K179" s="23">
        <v>2568</v>
      </c>
    </row>
    <row r="180" spans="1:11" s="9" customFormat="1" ht="204.75" customHeight="1" x14ac:dyDescent="0.2">
      <c r="A180" s="22" t="s">
        <v>376</v>
      </c>
      <c r="B180" s="25" t="s">
        <v>766</v>
      </c>
      <c r="C180" s="23" t="s">
        <v>6</v>
      </c>
      <c r="D180" s="24" t="s">
        <v>469</v>
      </c>
      <c r="E180" s="24">
        <v>14900</v>
      </c>
      <c r="F180" s="24" t="s">
        <v>469</v>
      </c>
      <c r="G180" s="24">
        <v>14900</v>
      </c>
      <c r="H180" s="25" t="s">
        <v>9</v>
      </c>
      <c r="I180" s="36" t="s">
        <v>772</v>
      </c>
      <c r="J180" s="23" t="s">
        <v>155</v>
      </c>
      <c r="K180" s="23">
        <v>2568</v>
      </c>
    </row>
    <row r="181" spans="1:11" s="9" customFormat="1" ht="204.75" customHeight="1" x14ac:dyDescent="0.2">
      <c r="A181" s="22" t="s">
        <v>376</v>
      </c>
      <c r="B181" s="25" t="s">
        <v>468</v>
      </c>
      <c r="C181" s="23" t="s">
        <v>6</v>
      </c>
      <c r="D181" s="24" t="s">
        <v>469</v>
      </c>
      <c r="E181" s="24">
        <v>6510</v>
      </c>
      <c r="F181" s="24" t="s">
        <v>469</v>
      </c>
      <c r="G181" s="24">
        <v>6510</v>
      </c>
      <c r="H181" s="25" t="s">
        <v>9</v>
      </c>
      <c r="I181" s="36" t="s">
        <v>773</v>
      </c>
      <c r="J181" s="23"/>
      <c r="K181" s="23">
        <v>2568</v>
      </c>
    </row>
    <row r="182" spans="1:11" s="9" customFormat="1" ht="204.75" customHeight="1" x14ac:dyDescent="0.2">
      <c r="A182" s="22" t="s">
        <v>376</v>
      </c>
      <c r="B182" s="25" t="s">
        <v>774</v>
      </c>
      <c r="C182" s="23" t="s">
        <v>6</v>
      </c>
      <c r="D182" s="24" t="s">
        <v>469</v>
      </c>
      <c r="E182" s="24">
        <v>23370</v>
      </c>
      <c r="F182" s="24" t="s">
        <v>469</v>
      </c>
      <c r="G182" s="24">
        <v>23370</v>
      </c>
      <c r="H182" s="25" t="s">
        <v>9</v>
      </c>
      <c r="I182" s="36" t="s">
        <v>709</v>
      </c>
      <c r="J182" s="23" t="s">
        <v>200</v>
      </c>
      <c r="K182" s="23">
        <v>2568</v>
      </c>
    </row>
    <row r="183" spans="1:11" s="9" customFormat="1" ht="204.75" customHeight="1" x14ac:dyDescent="0.2">
      <c r="A183" s="22" t="s">
        <v>376</v>
      </c>
      <c r="B183" s="25" t="s">
        <v>703</v>
      </c>
      <c r="C183" s="23" t="s">
        <v>6</v>
      </c>
      <c r="D183" s="24" t="s">
        <v>469</v>
      </c>
      <c r="E183" s="24">
        <v>11440</v>
      </c>
      <c r="F183" s="24" t="s">
        <v>469</v>
      </c>
      <c r="G183" s="24">
        <v>11440</v>
      </c>
      <c r="H183" s="25" t="s">
        <v>9</v>
      </c>
      <c r="I183" s="36" t="s">
        <v>710</v>
      </c>
      <c r="J183" s="23" t="s">
        <v>200</v>
      </c>
      <c r="K183" s="23">
        <v>2568</v>
      </c>
    </row>
    <row r="184" spans="1:11" s="9" customFormat="1" ht="204.75" customHeight="1" x14ac:dyDescent="0.2">
      <c r="A184" s="22" t="s">
        <v>376</v>
      </c>
      <c r="B184" s="25" t="s">
        <v>775</v>
      </c>
      <c r="C184" s="23" t="s">
        <v>6</v>
      </c>
      <c r="D184" s="24" t="s">
        <v>554</v>
      </c>
      <c r="E184" s="24">
        <v>9688.85</v>
      </c>
      <c r="F184" s="24" t="s">
        <v>554</v>
      </c>
      <c r="G184" s="24">
        <v>9688.85</v>
      </c>
      <c r="H184" s="25" t="s">
        <v>9</v>
      </c>
      <c r="I184" s="36" t="s">
        <v>711</v>
      </c>
      <c r="J184" s="23"/>
      <c r="K184" s="23">
        <v>2568</v>
      </c>
    </row>
    <row r="185" spans="1:11" s="9" customFormat="1" ht="204.75" customHeight="1" x14ac:dyDescent="0.2">
      <c r="A185" s="22" t="s">
        <v>376</v>
      </c>
      <c r="B185" s="25" t="s">
        <v>705</v>
      </c>
      <c r="C185" s="23" t="s">
        <v>6</v>
      </c>
      <c r="D185" s="24" t="s">
        <v>416</v>
      </c>
      <c r="E185" s="24">
        <v>10815.56</v>
      </c>
      <c r="F185" s="24" t="s">
        <v>416</v>
      </c>
      <c r="G185" s="24">
        <v>10815.56</v>
      </c>
      <c r="H185" s="25" t="s">
        <v>9</v>
      </c>
      <c r="I185" s="36" t="s">
        <v>712</v>
      </c>
      <c r="J185" s="23" t="s">
        <v>155</v>
      </c>
      <c r="K185" s="23">
        <v>2568</v>
      </c>
    </row>
    <row r="186" spans="1:11" s="9" customFormat="1" ht="204.75" customHeight="1" x14ac:dyDescent="0.2">
      <c r="A186" s="22" t="s">
        <v>376</v>
      </c>
      <c r="B186" s="25" t="s">
        <v>776</v>
      </c>
      <c r="C186" s="23" t="s">
        <v>6</v>
      </c>
      <c r="D186" s="24" t="s">
        <v>466</v>
      </c>
      <c r="E186" s="24">
        <v>26093</v>
      </c>
      <c r="F186" s="24" t="s">
        <v>466</v>
      </c>
      <c r="G186" s="24">
        <v>26093</v>
      </c>
      <c r="H186" s="25" t="s">
        <v>9</v>
      </c>
      <c r="I186" s="36" t="s">
        <v>779</v>
      </c>
      <c r="J186" s="23" t="s">
        <v>155</v>
      </c>
      <c r="K186" s="23">
        <v>2568</v>
      </c>
    </row>
    <row r="187" spans="1:11" s="9" customFormat="1" ht="204.75" customHeight="1" x14ac:dyDescent="0.2">
      <c r="A187" s="22" t="s">
        <v>376</v>
      </c>
      <c r="B187" s="25" t="s">
        <v>777</v>
      </c>
      <c r="C187" s="23" t="s">
        <v>6</v>
      </c>
      <c r="D187" s="24" t="s">
        <v>778</v>
      </c>
      <c r="E187" s="24">
        <v>14000</v>
      </c>
      <c r="F187" s="24" t="s">
        <v>778</v>
      </c>
      <c r="G187" s="24">
        <v>14000</v>
      </c>
      <c r="H187" s="25" t="s">
        <v>9</v>
      </c>
      <c r="I187" s="36" t="s">
        <v>714</v>
      </c>
      <c r="J187" s="23"/>
      <c r="K187" s="23">
        <v>2568</v>
      </c>
    </row>
    <row r="188" spans="1:11" s="9" customFormat="1" ht="204.75" customHeight="1" x14ac:dyDescent="0.2">
      <c r="A188" s="22" t="s">
        <v>376</v>
      </c>
      <c r="B188" s="25" t="s">
        <v>708</v>
      </c>
      <c r="C188" s="23" t="s">
        <v>6</v>
      </c>
      <c r="D188" s="24" t="s">
        <v>538</v>
      </c>
      <c r="E188" s="24">
        <v>15000</v>
      </c>
      <c r="F188" s="24" t="s">
        <v>538</v>
      </c>
      <c r="G188" s="24">
        <v>15000</v>
      </c>
      <c r="H188" s="25" t="s">
        <v>9</v>
      </c>
      <c r="I188" s="36" t="s">
        <v>715</v>
      </c>
      <c r="J188" s="23" t="s">
        <v>200</v>
      </c>
      <c r="K188" s="23">
        <v>2568</v>
      </c>
    </row>
    <row r="189" spans="1:11" s="9" customFormat="1" ht="204.75" customHeight="1" x14ac:dyDescent="0.2">
      <c r="A189" s="22" t="s">
        <v>376</v>
      </c>
      <c r="B189" s="25" t="s">
        <v>780</v>
      </c>
      <c r="C189" s="23" t="s">
        <v>6</v>
      </c>
      <c r="D189" s="24" t="s">
        <v>418</v>
      </c>
      <c r="E189" s="24">
        <v>5700</v>
      </c>
      <c r="F189" s="24" t="s">
        <v>418</v>
      </c>
      <c r="G189" s="24">
        <v>5700</v>
      </c>
      <c r="H189" s="25" t="s">
        <v>9</v>
      </c>
      <c r="I189" s="36" t="s">
        <v>790</v>
      </c>
      <c r="J189" s="23" t="s">
        <v>94</v>
      </c>
      <c r="K189" s="23">
        <v>2568</v>
      </c>
    </row>
    <row r="190" spans="1:11" s="9" customFormat="1" ht="204.75" customHeight="1" x14ac:dyDescent="0.2">
      <c r="A190" s="22" t="s">
        <v>376</v>
      </c>
      <c r="B190" s="25" t="s">
        <v>787</v>
      </c>
      <c r="C190" s="23" t="s">
        <v>6</v>
      </c>
      <c r="D190" s="24" t="s">
        <v>538</v>
      </c>
      <c r="E190" s="24">
        <v>28700</v>
      </c>
      <c r="F190" s="24" t="s">
        <v>538</v>
      </c>
      <c r="G190" s="24">
        <v>28700</v>
      </c>
      <c r="H190" s="25" t="s">
        <v>9</v>
      </c>
      <c r="I190" s="36" t="s">
        <v>795</v>
      </c>
      <c r="J190" s="23" t="s">
        <v>94</v>
      </c>
      <c r="K190" s="23">
        <v>2568</v>
      </c>
    </row>
    <row r="191" spans="1:11" s="9" customFormat="1" ht="204.75" customHeight="1" x14ac:dyDescent="0.2">
      <c r="A191" s="22" t="s">
        <v>376</v>
      </c>
      <c r="B191" s="25" t="s">
        <v>781</v>
      </c>
      <c r="C191" s="23" t="s">
        <v>6</v>
      </c>
      <c r="D191" s="24" t="s">
        <v>430</v>
      </c>
      <c r="E191" s="24">
        <v>63130</v>
      </c>
      <c r="F191" s="24" t="s">
        <v>430</v>
      </c>
      <c r="G191" s="24">
        <v>63130</v>
      </c>
      <c r="H191" s="25" t="s">
        <v>9</v>
      </c>
      <c r="I191" s="36" t="s">
        <v>791</v>
      </c>
      <c r="J191" s="23" t="s">
        <v>94</v>
      </c>
      <c r="K191" s="23">
        <v>2568</v>
      </c>
    </row>
    <row r="192" spans="1:11" s="9" customFormat="1" ht="204.75" customHeight="1" x14ac:dyDescent="0.2">
      <c r="A192" s="22" t="s">
        <v>376</v>
      </c>
      <c r="B192" s="25" t="s">
        <v>782</v>
      </c>
      <c r="C192" s="23" t="s">
        <v>6</v>
      </c>
      <c r="D192" s="24" t="s">
        <v>629</v>
      </c>
      <c r="E192" s="24">
        <v>92000</v>
      </c>
      <c r="F192" s="24" t="s">
        <v>629</v>
      </c>
      <c r="G192" s="24">
        <v>92000</v>
      </c>
      <c r="H192" s="25" t="s">
        <v>9</v>
      </c>
      <c r="I192" s="36" t="s">
        <v>792</v>
      </c>
      <c r="J192" s="23" t="s">
        <v>94</v>
      </c>
      <c r="K192" s="23">
        <v>2568</v>
      </c>
    </row>
    <row r="193" spans="1:11" s="9" customFormat="1" ht="204.75" customHeight="1" x14ac:dyDescent="0.2">
      <c r="A193" s="22" t="s">
        <v>376</v>
      </c>
      <c r="B193" s="25" t="s">
        <v>783</v>
      </c>
      <c r="C193" s="23" t="s">
        <v>6</v>
      </c>
      <c r="D193" s="24" t="s">
        <v>456</v>
      </c>
      <c r="E193" s="24">
        <v>21300</v>
      </c>
      <c r="F193" s="24" t="s">
        <v>456</v>
      </c>
      <c r="G193" s="24">
        <v>21300</v>
      </c>
      <c r="H193" s="25" t="s">
        <v>9</v>
      </c>
      <c r="I193" s="36" t="s">
        <v>793</v>
      </c>
      <c r="J193" s="23" t="s">
        <v>94</v>
      </c>
      <c r="K193" s="23">
        <v>2568</v>
      </c>
    </row>
    <row r="194" spans="1:11" s="9" customFormat="1" ht="204.75" customHeight="1" x14ac:dyDescent="0.2">
      <c r="A194" s="22" t="s">
        <v>376</v>
      </c>
      <c r="B194" s="25" t="s">
        <v>784</v>
      </c>
      <c r="C194" s="23" t="s">
        <v>785</v>
      </c>
      <c r="D194" s="24" t="s">
        <v>788</v>
      </c>
      <c r="E194" s="24">
        <v>856812</v>
      </c>
      <c r="F194" s="24" t="s">
        <v>788</v>
      </c>
      <c r="G194" s="24">
        <v>856812</v>
      </c>
      <c r="H194" s="25" t="s">
        <v>9</v>
      </c>
      <c r="I194" s="36" t="s">
        <v>794</v>
      </c>
      <c r="J194" s="23" t="s">
        <v>200</v>
      </c>
      <c r="K194" s="23">
        <v>2568</v>
      </c>
    </row>
    <row r="195" spans="1:11" s="9" customFormat="1" ht="204.75" customHeight="1" x14ac:dyDescent="0.2">
      <c r="A195" s="22" t="s">
        <v>376</v>
      </c>
      <c r="B195" s="25" t="s">
        <v>786</v>
      </c>
      <c r="C195" s="23" t="s">
        <v>6</v>
      </c>
      <c r="D195" s="24" t="s">
        <v>789</v>
      </c>
      <c r="E195" s="24">
        <v>6980</v>
      </c>
      <c r="F195" s="24" t="s">
        <v>789</v>
      </c>
      <c r="G195" s="24">
        <v>6980</v>
      </c>
      <c r="H195" s="25" t="s">
        <v>9</v>
      </c>
      <c r="I195" s="36" t="s">
        <v>796</v>
      </c>
      <c r="J195" s="23" t="s">
        <v>263</v>
      </c>
      <c r="K195" s="23">
        <v>2568</v>
      </c>
    </row>
    <row r="196" spans="1:11" s="9" customFormat="1" ht="204.75" customHeight="1" x14ac:dyDescent="0.2">
      <c r="A196" s="22" t="s">
        <v>376</v>
      </c>
      <c r="B196" s="25" t="s">
        <v>797</v>
      </c>
      <c r="C196" s="23" t="s">
        <v>6</v>
      </c>
      <c r="D196" s="24" t="s">
        <v>475</v>
      </c>
      <c r="E196" s="24">
        <v>19700</v>
      </c>
      <c r="F196" s="24" t="s">
        <v>475</v>
      </c>
      <c r="G196" s="24">
        <v>19700</v>
      </c>
      <c r="H196" s="25" t="s">
        <v>9</v>
      </c>
      <c r="I196" s="36" t="s">
        <v>805</v>
      </c>
      <c r="J196" s="23" t="s">
        <v>200</v>
      </c>
      <c r="K196" s="23">
        <v>2568</v>
      </c>
    </row>
    <row r="197" spans="1:11" s="9" customFormat="1" ht="204.75" customHeight="1" x14ac:dyDescent="0.2">
      <c r="A197" s="22" t="s">
        <v>376</v>
      </c>
      <c r="B197" s="25" t="s">
        <v>798</v>
      </c>
      <c r="C197" s="23" t="s">
        <v>6</v>
      </c>
      <c r="D197" s="24" t="s">
        <v>803</v>
      </c>
      <c r="E197" s="24">
        <v>399700</v>
      </c>
      <c r="F197" s="24" t="s">
        <v>803</v>
      </c>
      <c r="G197" s="24">
        <v>399700</v>
      </c>
      <c r="H197" s="25" t="s">
        <v>9</v>
      </c>
      <c r="I197" s="36" t="s">
        <v>806</v>
      </c>
      <c r="J197" s="23" t="s">
        <v>94</v>
      </c>
      <c r="K197" s="23">
        <v>2568</v>
      </c>
    </row>
    <row r="198" spans="1:11" s="9" customFormat="1" ht="204.75" customHeight="1" x14ac:dyDescent="0.2">
      <c r="A198" s="22" t="s">
        <v>376</v>
      </c>
      <c r="B198" s="25" t="s">
        <v>799</v>
      </c>
      <c r="C198" s="23" t="s">
        <v>6</v>
      </c>
      <c r="D198" s="24" t="s">
        <v>472</v>
      </c>
      <c r="E198" s="24">
        <v>34500</v>
      </c>
      <c r="F198" s="24" t="s">
        <v>472</v>
      </c>
      <c r="G198" s="24">
        <v>34500</v>
      </c>
      <c r="H198" s="25" t="s">
        <v>9</v>
      </c>
      <c r="I198" s="36" t="s">
        <v>807</v>
      </c>
      <c r="J198" s="23" t="s">
        <v>263</v>
      </c>
      <c r="K198" s="23">
        <v>2568</v>
      </c>
    </row>
    <row r="199" spans="1:11" s="9" customFormat="1" ht="204.75" customHeight="1" x14ac:dyDescent="0.2">
      <c r="A199" s="22" t="s">
        <v>376</v>
      </c>
      <c r="B199" s="25" t="s">
        <v>800</v>
      </c>
      <c r="C199" s="23" t="s">
        <v>6</v>
      </c>
      <c r="D199" s="24" t="s">
        <v>418</v>
      </c>
      <c r="E199" s="24">
        <v>8400</v>
      </c>
      <c r="F199" s="24" t="s">
        <v>418</v>
      </c>
      <c r="G199" s="24">
        <v>8400</v>
      </c>
      <c r="H199" s="25" t="s">
        <v>9</v>
      </c>
      <c r="I199" s="36" t="s">
        <v>808</v>
      </c>
      <c r="J199" s="23" t="s">
        <v>263</v>
      </c>
      <c r="K199" s="23">
        <v>2568</v>
      </c>
    </row>
    <row r="200" spans="1:11" s="9" customFormat="1" ht="204.75" customHeight="1" x14ac:dyDescent="0.2">
      <c r="A200" s="22" t="s">
        <v>376</v>
      </c>
      <c r="B200" s="25" t="s">
        <v>801</v>
      </c>
      <c r="C200" s="23" t="s">
        <v>6</v>
      </c>
      <c r="D200" s="24" t="s">
        <v>804</v>
      </c>
      <c r="E200" s="24">
        <v>180800</v>
      </c>
      <c r="F200" s="24" t="s">
        <v>804</v>
      </c>
      <c r="G200" s="24">
        <v>180800</v>
      </c>
      <c r="H200" s="25" t="s">
        <v>9</v>
      </c>
      <c r="I200" s="36" t="s">
        <v>809</v>
      </c>
      <c r="J200" s="23" t="s">
        <v>263</v>
      </c>
      <c r="K200" s="23">
        <v>2568</v>
      </c>
    </row>
    <row r="201" spans="1:11" s="9" customFormat="1" ht="204.75" customHeight="1" x14ac:dyDescent="0.2">
      <c r="A201" s="22" t="s">
        <v>376</v>
      </c>
      <c r="B201" s="25" t="s">
        <v>802</v>
      </c>
      <c r="C201" s="23" t="s">
        <v>6</v>
      </c>
      <c r="D201" s="24" t="s">
        <v>469</v>
      </c>
      <c r="E201" s="24">
        <v>16550</v>
      </c>
      <c r="F201" s="24" t="s">
        <v>469</v>
      </c>
      <c r="G201" s="24">
        <v>16550</v>
      </c>
      <c r="H201" s="25" t="s">
        <v>9</v>
      </c>
      <c r="I201" s="36" t="s">
        <v>810</v>
      </c>
      <c r="J201" s="23" t="s">
        <v>263</v>
      </c>
      <c r="K201" s="23">
        <v>2568</v>
      </c>
    </row>
    <row r="202" spans="1:11" s="9" customFormat="1" ht="204.75" customHeight="1" x14ac:dyDescent="0.2">
      <c r="A202" s="22" t="s">
        <v>376</v>
      </c>
      <c r="B202" s="25" t="s">
        <v>468</v>
      </c>
      <c r="C202" s="23" t="s">
        <v>6</v>
      </c>
      <c r="D202" s="24" t="s">
        <v>469</v>
      </c>
      <c r="E202" s="24">
        <v>7774</v>
      </c>
      <c r="F202" s="24" t="s">
        <v>469</v>
      </c>
      <c r="G202" s="24">
        <v>7774</v>
      </c>
      <c r="H202" s="25" t="s">
        <v>9</v>
      </c>
      <c r="I202" s="36" t="s">
        <v>811</v>
      </c>
      <c r="J202" s="23" t="s">
        <v>94</v>
      </c>
      <c r="K202" s="23">
        <v>2568</v>
      </c>
    </row>
    <row r="203" spans="1:11" s="9" customFormat="1" ht="204.75" customHeight="1" x14ac:dyDescent="0.2">
      <c r="A203" s="22" t="s">
        <v>376</v>
      </c>
      <c r="B203" s="25" t="s">
        <v>812</v>
      </c>
      <c r="C203" s="23" t="s">
        <v>6</v>
      </c>
      <c r="D203" s="24" t="s">
        <v>487</v>
      </c>
      <c r="E203" s="24">
        <v>30044</v>
      </c>
      <c r="F203" s="24" t="s">
        <v>487</v>
      </c>
      <c r="G203" s="24">
        <v>30044</v>
      </c>
      <c r="H203" s="25" t="s">
        <v>9</v>
      </c>
      <c r="I203" s="36" t="s">
        <v>817</v>
      </c>
      <c r="J203" s="23" t="s">
        <v>263</v>
      </c>
      <c r="K203" s="23">
        <v>2568</v>
      </c>
    </row>
    <row r="204" spans="1:11" s="9" customFormat="1" ht="204.75" customHeight="1" x14ac:dyDescent="0.2">
      <c r="A204" s="22" t="s">
        <v>376</v>
      </c>
      <c r="B204" s="25" t="s">
        <v>676</v>
      </c>
      <c r="C204" s="23" t="s">
        <v>6</v>
      </c>
      <c r="D204" s="24" t="s">
        <v>469</v>
      </c>
      <c r="E204" s="24">
        <v>12558</v>
      </c>
      <c r="F204" s="24" t="s">
        <v>469</v>
      </c>
      <c r="G204" s="24">
        <v>12558</v>
      </c>
      <c r="H204" s="25" t="s">
        <v>9</v>
      </c>
      <c r="I204" s="36" t="s">
        <v>818</v>
      </c>
      <c r="J204" s="23" t="s">
        <v>263</v>
      </c>
      <c r="K204" s="23">
        <v>2568</v>
      </c>
    </row>
    <row r="205" spans="1:11" s="9" customFormat="1" ht="204.75" customHeight="1" x14ac:dyDescent="0.2">
      <c r="A205" s="22" t="s">
        <v>376</v>
      </c>
      <c r="B205" s="25" t="s">
        <v>676</v>
      </c>
      <c r="C205" s="23" t="s">
        <v>6</v>
      </c>
      <c r="D205" s="24" t="s">
        <v>469</v>
      </c>
      <c r="E205" s="24">
        <v>9264</v>
      </c>
      <c r="F205" s="24" t="s">
        <v>469</v>
      </c>
      <c r="G205" s="24">
        <v>9264</v>
      </c>
      <c r="H205" s="25" t="s">
        <v>9</v>
      </c>
      <c r="I205" s="36" t="s">
        <v>819</v>
      </c>
      <c r="J205" s="23" t="s">
        <v>263</v>
      </c>
      <c r="K205" s="23">
        <v>2568</v>
      </c>
    </row>
    <row r="206" spans="1:11" s="9" customFormat="1" ht="254.25" customHeight="1" x14ac:dyDescent="0.2">
      <c r="A206" s="22" t="s">
        <v>376</v>
      </c>
      <c r="B206" s="25" t="s">
        <v>813</v>
      </c>
      <c r="C206" s="23" t="s">
        <v>6</v>
      </c>
      <c r="D206" s="24" t="s">
        <v>418</v>
      </c>
      <c r="E206" s="24">
        <v>45160</v>
      </c>
      <c r="F206" s="24" t="s">
        <v>418</v>
      </c>
      <c r="G206" s="24">
        <v>45160</v>
      </c>
      <c r="H206" s="25" t="s">
        <v>9</v>
      </c>
      <c r="I206" s="36" t="s">
        <v>820</v>
      </c>
      <c r="J206" s="23" t="s">
        <v>263</v>
      </c>
      <c r="K206" s="23">
        <v>2568</v>
      </c>
    </row>
    <row r="207" spans="1:11" s="9" customFormat="1" ht="204.75" customHeight="1" x14ac:dyDescent="0.2">
      <c r="A207" s="22" t="s">
        <v>376</v>
      </c>
      <c r="B207" s="25" t="s">
        <v>814</v>
      </c>
      <c r="C207" s="23" t="s">
        <v>6</v>
      </c>
      <c r="D207" s="24" t="s">
        <v>538</v>
      </c>
      <c r="E207" s="24">
        <v>35500</v>
      </c>
      <c r="F207" s="24" t="s">
        <v>538</v>
      </c>
      <c r="G207" s="24">
        <v>35500</v>
      </c>
      <c r="H207" s="25" t="s">
        <v>9</v>
      </c>
      <c r="I207" s="36" t="s">
        <v>821</v>
      </c>
      <c r="J207" s="23" t="s">
        <v>263</v>
      </c>
      <c r="K207" s="23">
        <v>2568</v>
      </c>
    </row>
    <row r="208" spans="1:11" s="9" customFormat="1" ht="204.75" customHeight="1" x14ac:dyDescent="0.2">
      <c r="A208" s="22" t="s">
        <v>376</v>
      </c>
      <c r="B208" s="25" t="s">
        <v>468</v>
      </c>
      <c r="C208" s="23" t="s">
        <v>6</v>
      </c>
      <c r="D208" s="24" t="s">
        <v>469</v>
      </c>
      <c r="E208" s="24">
        <v>6078</v>
      </c>
      <c r="F208" s="24" t="s">
        <v>469</v>
      </c>
      <c r="G208" s="24">
        <v>6078</v>
      </c>
      <c r="H208" s="25" t="s">
        <v>9</v>
      </c>
      <c r="I208" s="36" t="s">
        <v>822</v>
      </c>
      <c r="J208" s="23" t="s">
        <v>263</v>
      </c>
      <c r="K208" s="23">
        <v>2568</v>
      </c>
    </row>
    <row r="209" spans="1:11" s="9" customFormat="1" ht="204.75" customHeight="1" x14ac:dyDescent="0.2">
      <c r="A209" s="22" t="s">
        <v>376</v>
      </c>
      <c r="B209" s="25" t="s">
        <v>815</v>
      </c>
      <c r="C209" s="23" t="s">
        <v>6</v>
      </c>
      <c r="D209" s="24" t="s">
        <v>816</v>
      </c>
      <c r="E209" s="24">
        <v>31600</v>
      </c>
      <c r="F209" s="24" t="s">
        <v>816</v>
      </c>
      <c r="G209" s="24">
        <v>31600</v>
      </c>
      <c r="H209" s="25" t="s">
        <v>9</v>
      </c>
      <c r="I209" s="36" t="s">
        <v>823</v>
      </c>
      <c r="J209" s="23" t="s">
        <v>94</v>
      </c>
      <c r="K209" s="23">
        <v>2568</v>
      </c>
    </row>
    <row r="210" spans="1:11" s="9" customFormat="1" ht="204.75" customHeight="1" x14ac:dyDescent="0.2">
      <c r="A210" s="22" t="s">
        <v>376</v>
      </c>
      <c r="B210" s="25" t="s">
        <v>824</v>
      </c>
      <c r="C210" s="23" t="s">
        <v>6</v>
      </c>
      <c r="D210" s="24" t="s">
        <v>828</v>
      </c>
      <c r="E210" s="24">
        <v>25900</v>
      </c>
      <c r="F210" s="24" t="s">
        <v>828</v>
      </c>
      <c r="G210" s="24">
        <v>25900</v>
      </c>
      <c r="H210" s="25" t="s">
        <v>9</v>
      </c>
      <c r="I210" s="36" t="s">
        <v>830</v>
      </c>
      <c r="J210" s="23" t="s">
        <v>200</v>
      </c>
      <c r="K210" s="23">
        <v>2568</v>
      </c>
    </row>
    <row r="211" spans="1:11" s="9" customFormat="1" ht="204.75" customHeight="1" x14ac:dyDescent="0.2">
      <c r="A211" s="22" t="s">
        <v>376</v>
      </c>
      <c r="B211" s="25" t="s">
        <v>825</v>
      </c>
      <c r="C211" s="23" t="s">
        <v>6</v>
      </c>
      <c r="D211" s="24" t="s">
        <v>456</v>
      </c>
      <c r="E211" s="24">
        <v>36800</v>
      </c>
      <c r="F211" s="24" t="s">
        <v>456</v>
      </c>
      <c r="G211" s="24">
        <v>36800</v>
      </c>
      <c r="H211" s="25" t="s">
        <v>9</v>
      </c>
      <c r="I211" s="36" t="s">
        <v>831</v>
      </c>
      <c r="J211" s="23" t="s">
        <v>263</v>
      </c>
      <c r="K211" s="23">
        <v>2568</v>
      </c>
    </row>
    <row r="212" spans="1:11" s="9" customFormat="1" ht="204.75" customHeight="1" x14ac:dyDescent="0.2">
      <c r="A212" s="22" t="s">
        <v>376</v>
      </c>
      <c r="B212" s="25" t="s">
        <v>826</v>
      </c>
      <c r="C212" s="23" t="s">
        <v>6</v>
      </c>
      <c r="D212" s="24" t="s">
        <v>829</v>
      </c>
      <c r="E212" s="24">
        <v>50000</v>
      </c>
      <c r="F212" s="24" t="s">
        <v>829</v>
      </c>
      <c r="G212" s="24">
        <v>50000</v>
      </c>
      <c r="H212" s="25" t="s">
        <v>9</v>
      </c>
      <c r="I212" s="36" t="s">
        <v>832</v>
      </c>
      <c r="J212" s="23" t="s">
        <v>263</v>
      </c>
      <c r="K212" s="23">
        <v>2568</v>
      </c>
    </row>
    <row r="213" spans="1:11" s="9" customFormat="1" ht="204.75" customHeight="1" x14ac:dyDescent="0.2">
      <c r="A213" s="22" t="s">
        <v>376</v>
      </c>
      <c r="B213" s="25" t="s">
        <v>468</v>
      </c>
      <c r="C213" s="23" t="s">
        <v>6</v>
      </c>
      <c r="D213" s="24" t="s">
        <v>469</v>
      </c>
      <c r="E213" s="24">
        <v>22726</v>
      </c>
      <c r="F213" s="24" t="s">
        <v>469</v>
      </c>
      <c r="G213" s="24">
        <v>22726</v>
      </c>
      <c r="H213" s="25" t="s">
        <v>9</v>
      </c>
      <c r="I213" s="36" t="s">
        <v>833</v>
      </c>
      <c r="J213" s="23" t="s">
        <v>263</v>
      </c>
      <c r="K213" s="23">
        <v>2568</v>
      </c>
    </row>
    <row r="214" spans="1:11" s="9" customFormat="1" ht="204.75" customHeight="1" x14ac:dyDescent="0.2">
      <c r="A214" s="22" t="s">
        <v>376</v>
      </c>
      <c r="B214" s="25" t="s">
        <v>827</v>
      </c>
      <c r="C214" s="23" t="s">
        <v>6</v>
      </c>
      <c r="D214" s="24" t="s">
        <v>554</v>
      </c>
      <c r="E214" s="24">
        <v>135000</v>
      </c>
      <c r="F214" s="24" t="s">
        <v>554</v>
      </c>
      <c r="G214" s="24">
        <v>135000</v>
      </c>
      <c r="H214" s="25" t="s">
        <v>9</v>
      </c>
      <c r="I214" s="36" t="s">
        <v>834</v>
      </c>
      <c r="J214" s="23" t="s">
        <v>263</v>
      </c>
      <c r="K214" s="23">
        <v>2568</v>
      </c>
    </row>
    <row r="215" spans="1:11" s="9" customFormat="1" ht="320.25" customHeight="1" x14ac:dyDescent="0.2">
      <c r="A215" s="22" t="s">
        <v>100</v>
      </c>
      <c r="B215" s="25" t="s">
        <v>101</v>
      </c>
      <c r="C215" s="23" t="s">
        <v>102</v>
      </c>
      <c r="D215" s="23" t="s">
        <v>103</v>
      </c>
      <c r="E215" s="26" t="s">
        <v>103</v>
      </c>
      <c r="F215" s="23" t="s">
        <v>104</v>
      </c>
      <c r="G215" s="24" t="s">
        <v>105</v>
      </c>
      <c r="H215" s="25" t="s">
        <v>106</v>
      </c>
      <c r="I215" s="32" t="s">
        <v>107</v>
      </c>
      <c r="J215" s="23" t="s">
        <v>108</v>
      </c>
      <c r="K215" s="23">
        <v>2568</v>
      </c>
    </row>
    <row r="216" spans="1:11" s="9" customFormat="1" ht="204.75" customHeight="1" x14ac:dyDescent="0.2">
      <c r="A216" s="22" t="s">
        <v>376</v>
      </c>
      <c r="B216" s="25" t="s">
        <v>356</v>
      </c>
      <c r="C216" s="23" t="s">
        <v>6</v>
      </c>
      <c r="D216" s="23" t="s">
        <v>375</v>
      </c>
      <c r="E216" s="24">
        <v>45600</v>
      </c>
      <c r="F216" s="25" t="s">
        <v>375</v>
      </c>
      <c r="G216" s="24">
        <v>45600</v>
      </c>
      <c r="H216" s="25" t="s">
        <v>9</v>
      </c>
      <c r="I216" s="33" t="s">
        <v>396</v>
      </c>
      <c r="J216" s="23" t="s">
        <v>225</v>
      </c>
      <c r="K216" s="23">
        <v>2568</v>
      </c>
    </row>
    <row r="217" spans="1:11" s="9" customFormat="1" ht="204.75" customHeight="1" x14ac:dyDescent="0.2">
      <c r="A217" s="22" t="s">
        <v>41</v>
      </c>
      <c r="B217" s="25" t="s">
        <v>318</v>
      </c>
      <c r="C217" s="23" t="s">
        <v>6</v>
      </c>
      <c r="D217" s="23" t="s">
        <v>58</v>
      </c>
      <c r="E217" s="26">
        <v>493500</v>
      </c>
      <c r="F217" s="23" t="s">
        <v>58</v>
      </c>
      <c r="G217" s="24" t="s">
        <v>59</v>
      </c>
      <c r="H217" s="25" t="s">
        <v>60</v>
      </c>
      <c r="I217" s="32" t="s">
        <v>61</v>
      </c>
      <c r="J217" s="23" t="s">
        <v>62</v>
      </c>
      <c r="K217" s="23">
        <v>2568</v>
      </c>
    </row>
    <row r="218" spans="1:11" s="9" customFormat="1" ht="204.75" customHeight="1" x14ac:dyDescent="0.2">
      <c r="A218" s="22" t="s">
        <v>41</v>
      </c>
      <c r="B218" s="25" t="s">
        <v>63</v>
      </c>
      <c r="C218" s="23" t="s">
        <v>18</v>
      </c>
      <c r="D218" s="23" t="s">
        <v>64</v>
      </c>
      <c r="E218" s="26" t="s">
        <v>306</v>
      </c>
      <c r="F218" s="23" t="s">
        <v>65</v>
      </c>
      <c r="G218" s="24" t="s">
        <v>66</v>
      </c>
      <c r="H218" s="25" t="s">
        <v>67</v>
      </c>
      <c r="I218" s="32" t="s">
        <v>68</v>
      </c>
      <c r="J218" s="23" t="s">
        <v>69</v>
      </c>
      <c r="K218" s="23">
        <v>2568</v>
      </c>
    </row>
    <row r="219" spans="1:11" s="9" customFormat="1" ht="119.25" customHeight="1" x14ac:dyDescent="0.2">
      <c r="A219" s="22" t="s">
        <v>138</v>
      </c>
      <c r="B219" s="25" t="s">
        <v>327</v>
      </c>
      <c r="C219" s="23" t="s">
        <v>6</v>
      </c>
      <c r="D219" s="23" t="s">
        <v>140</v>
      </c>
      <c r="E219" s="24">
        <v>330000</v>
      </c>
      <c r="F219" s="23" t="s">
        <v>140</v>
      </c>
      <c r="G219" s="24" t="s">
        <v>146</v>
      </c>
      <c r="H219" s="25" t="s">
        <v>142</v>
      </c>
      <c r="I219" s="32" t="s">
        <v>147</v>
      </c>
      <c r="J219" s="23" t="s">
        <v>69</v>
      </c>
      <c r="K219" s="23">
        <v>2568</v>
      </c>
    </row>
    <row r="220" spans="1:11" s="9" customFormat="1" ht="119.25" customHeight="1" x14ac:dyDescent="0.2">
      <c r="A220" s="22" t="s">
        <v>138</v>
      </c>
      <c r="B220" s="25" t="s">
        <v>139</v>
      </c>
      <c r="C220" s="23" t="s">
        <v>6</v>
      </c>
      <c r="D220" s="23" t="s">
        <v>140</v>
      </c>
      <c r="E220" s="24">
        <v>60000</v>
      </c>
      <c r="F220" s="23" t="s">
        <v>140</v>
      </c>
      <c r="G220" s="24" t="s">
        <v>141</v>
      </c>
      <c r="H220" s="25" t="s">
        <v>142</v>
      </c>
      <c r="I220" s="32" t="s">
        <v>143</v>
      </c>
      <c r="J220" s="23" t="s">
        <v>48</v>
      </c>
      <c r="K220" s="23">
        <v>2568</v>
      </c>
    </row>
    <row r="221" spans="1:11" s="9" customFormat="1" ht="119.25" customHeight="1" x14ac:dyDescent="0.2">
      <c r="A221" s="22" t="s">
        <v>41</v>
      </c>
      <c r="B221" s="25" t="s">
        <v>319</v>
      </c>
      <c r="C221" s="23" t="s">
        <v>70</v>
      </c>
      <c r="D221" s="23" t="s">
        <v>71</v>
      </c>
      <c r="E221" s="24">
        <v>1269000</v>
      </c>
      <c r="F221" s="23" t="s">
        <v>71</v>
      </c>
      <c r="G221" s="24" t="s">
        <v>72</v>
      </c>
      <c r="H221" s="25" t="s">
        <v>73</v>
      </c>
      <c r="I221" s="32" t="s">
        <v>74</v>
      </c>
      <c r="J221" s="23" t="s">
        <v>48</v>
      </c>
      <c r="K221" s="23">
        <v>2568</v>
      </c>
    </row>
    <row r="222" spans="1:11" s="9" customFormat="1" ht="119.25" customHeight="1" x14ac:dyDescent="0.2">
      <c r="A222" s="22" t="s">
        <v>247</v>
      </c>
      <c r="B222" s="25" t="s">
        <v>264</v>
      </c>
      <c r="C222" s="23" t="s">
        <v>6</v>
      </c>
      <c r="D222" s="23" t="s">
        <v>265</v>
      </c>
      <c r="E222" s="24">
        <v>500000</v>
      </c>
      <c r="F222" s="23" t="s">
        <v>265</v>
      </c>
      <c r="G222" s="24">
        <v>500000</v>
      </c>
      <c r="H222" s="25" t="s">
        <v>251</v>
      </c>
      <c r="I222" s="32" t="s">
        <v>266</v>
      </c>
      <c r="J222" s="23" t="s">
        <v>48</v>
      </c>
      <c r="K222" s="23">
        <v>2568</v>
      </c>
    </row>
    <row r="223" spans="1:11" s="9" customFormat="1" ht="119.25" customHeight="1" x14ac:dyDescent="0.2">
      <c r="A223" s="22" t="s">
        <v>247</v>
      </c>
      <c r="B223" s="25" t="s">
        <v>267</v>
      </c>
      <c r="C223" s="23" t="s">
        <v>18</v>
      </c>
      <c r="D223" s="23" t="s">
        <v>268</v>
      </c>
      <c r="E223" s="24">
        <v>1500000</v>
      </c>
      <c r="F223" s="23" t="s">
        <v>268</v>
      </c>
      <c r="G223" s="24">
        <v>1495000</v>
      </c>
      <c r="H223" s="25" t="s">
        <v>251</v>
      </c>
      <c r="I223" s="32" t="s">
        <v>269</v>
      </c>
      <c r="J223" s="23" t="s">
        <v>48</v>
      </c>
      <c r="K223" s="23">
        <v>2568</v>
      </c>
    </row>
    <row r="224" spans="1:11" s="9" customFormat="1" ht="119.25" customHeight="1" x14ac:dyDescent="0.2">
      <c r="A224" s="22" t="s">
        <v>4</v>
      </c>
      <c r="B224" s="25" t="s">
        <v>12</v>
      </c>
      <c r="C224" s="23" t="s">
        <v>6</v>
      </c>
      <c r="D224" s="23" t="s">
        <v>13</v>
      </c>
      <c r="E224" s="24">
        <v>34510</v>
      </c>
      <c r="F224" s="23" t="s">
        <v>13</v>
      </c>
      <c r="G224" s="24">
        <v>34510</v>
      </c>
      <c r="H224" s="25" t="s">
        <v>9</v>
      </c>
      <c r="I224" s="34" t="s">
        <v>14</v>
      </c>
      <c r="J224" s="23" t="s">
        <v>15</v>
      </c>
      <c r="K224" s="23">
        <v>2568</v>
      </c>
    </row>
    <row r="225" spans="1:11" s="9" customFormat="1" ht="216.75" customHeight="1" x14ac:dyDescent="0.2">
      <c r="A225" s="22" t="s">
        <v>24</v>
      </c>
      <c r="B225" s="25" t="s">
        <v>25</v>
      </c>
      <c r="C225" s="23" t="s">
        <v>6</v>
      </c>
      <c r="D225" s="25" t="s">
        <v>300</v>
      </c>
      <c r="E225" s="26" t="s">
        <v>391</v>
      </c>
      <c r="F225" s="23" t="s">
        <v>26</v>
      </c>
      <c r="G225" s="24" t="s">
        <v>27</v>
      </c>
      <c r="H225" s="25" t="s">
        <v>28</v>
      </c>
      <c r="I225" s="32" t="s">
        <v>29</v>
      </c>
      <c r="J225" s="23" t="s">
        <v>15</v>
      </c>
      <c r="K225" s="23">
        <v>2568</v>
      </c>
    </row>
    <row r="226" spans="1:11" s="9" customFormat="1" ht="136.5" customHeight="1" x14ac:dyDescent="0.2">
      <c r="A226" s="22" t="s">
        <v>24</v>
      </c>
      <c r="B226" s="25" t="s">
        <v>30</v>
      </c>
      <c r="C226" s="23" t="s">
        <v>6</v>
      </c>
      <c r="D226" s="25" t="s">
        <v>302</v>
      </c>
      <c r="E226" s="26" t="s">
        <v>392</v>
      </c>
      <c r="F226" s="23" t="s">
        <v>31</v>
      </c>
      <c r="G226" s="24" t="s">
        <v>32</v>
      </c>
      <c r="H226" s="25" t="s">
        <v>28</v>
      </c>
      <c r="I226" s="32" t="s">
        <v>33</v>
      </c>
      <c r="J226" s="23" t="s">
        <v>15</v>
      </c>
      <c r="K226" s="23">
        <v>2568</v>
      </c>
    </row>
    <row r="227" spans="1:11" s="9" customFormat="1" ht="147.75" customHeight="1" x14ac:dyDescent="0.2">
      <c r="A227" s="22" t="s">
        <v>24</v>
      </c>
      <c r="B227" s="25" t="s">
        <v>34</v>
      </c>
      <c r="C227" s="23" t="s">
        <v>6</v>
      </c>
      <c r="D227" s="23" t="s">
        <v>301</v>
      </c>
      <c r="E227" s="26" t="s">
        <v>303</v>
      </c>
      <c r="F227" s="23" t="s">
        <v>35</v>
      </c>
      <c r="G227" s="24" t="s">
        <v>36</v>
      </c>
      <c r="H227" s="25" t="s">
        <v>28</v>
      </c>
      <c r="I227" s="32" t="s">
        <v>37</v>
      </c>
      <c r="J227" s="23" t="s">
        <v>15</v>
      </c>
      <c r="K227" s="23">
        <v>2568</v>
      </c>
    </row>
    <row r="228" spans="1:11" s="9" customFormat="1" ht="154.5" customHeight="1" x14ac:dyDescent="0.2">
      <c r="A228" s="22" t="s">
        <v>24</v>
      </c>
      <c r="B228" s="25" t="s">
        <v>38</v>
      </c>
      <c r="C228" s="23" t="s">
        <v>6</v>
      </c>
      <c r="D228" s="23" t="s">
        <v>304</v>
      </c>
      <c r="E228" s="26" t="s">
        <v>393</v>
      </c>
      <c r="F228" s="23" t="s">
        <v>35</v>
      </c>
      <c r="G228" s="24" t="s">
        <v>39</v>
      </c>
      <c r="H228" s="25" t="s">
        <v>28</v>
      </c>
      <c r="I228" s="32" t="s">
        <v>40</v>
      </c>
      <c r="J228" s="23" t="s">
        <v>15</v>
      </c>
      <c r="K228" s="23">
        <v>2568</v>
      </c>
    </row>
    <row r="229" spans="1:11" s="9" customFormat="1" ht="151.5" customHeight="1" x14ac:dyDescent="0.2">
      <c r="A229" s="22" t="s">
        <v>41</v>
      </c>
      <c r="B229" s="25" t="s">
        <v>321</v>
      </c>
      <c r="C229" s="23" t="s">
        <v>70</v>
      </c>
      <c r="D229" s="23" t="s">
        <v>79</v>
      </c>
      <c r="E229" s="26" t="s">
        <v>307</v>
      </c>
      <c r="F229" s="23" t="s">
        <v>80</v>
      </c>
      <c r="G229" s="24" t="s">
        <v>81</v>
      </c>
      <c r="H229" s="25" t="s">
        <v>82</v>
      </c>
      <c r="I229" s="32" t="s">
        <v>83</v>
      </c>
      <c r="J229" s="23" t="s">
        <v>11</v>
      </c>
      <c r="K229" s="23">
        <v>2568</v>
      </c>
    </row>
    <row r="230" spans="1:11" s="9" customFormat="1" ht="119.25" customHeight="1" x14ac:dyDescent="0.2">
      <c r="A230" s="22" t="s">
        <v>4</v>
      </c>
      <c r="B230" s="25" t="s">
        <v>5</v>
      </c>
      <c r="C230" s="23" t="s">
        <v>6</v>
      </c>
      <c r="D230" s="23" t="s">
        <v>7</v>
      </c>
      <c r="E230" s="24">
        <v>26800</v>
      </c>
      <c r="F230" s="23" t="s">
        <v>8</v>
      </c>
      <c r="G230" s="24">
        <v>26800</v>
      </c>
      <c r="H230" s="25" t="s">
        <v>9</v>
      </c>
      <c r="I230" s="32" t="s">
        <v>10</v>
      </c>
      <c r="J230" s="23" t="s">
        <v>11</v>
      </c>
      <c r="K230" s="23">
        <v>2568</v>
      </c>
    </row>
    <row r="231" spans="1:11" s="9" customFormat="1" ht="119.25" customHeight="1" x14ac:dyDescent="0.2">
      <c r="A231" s="22" t="s">
        <v>156</v>
      </c>
      <c r="B231" s="25" t="s">
        <v>316</v>
      </c>
      <c r="C231" s="23" t="s">
        <v>6</v>
      </c>
      <c r="D231" s="23" t="s">
        <v>157</v>
      </c>
      <c r="E231" s="24">
        <v>8000</v>
      </c>
      <c r="F231" s="23" t="s">
        <v>157</v>
      </c>
      <c r="G231" s="24">
        <v>8000</v>
      </c>
      <c r="H231" s="25" t="s">
        <v>158</v>
      </c>
      <c r="I231" s="32" t="s">
        <v>159</v>
      </c>
      <c r="J231" s="23" t="s">
        <v>23</v>
      </c>
      <c r="K231" s="23">
        <v>2568</v>
      </c>
    </row>
    <row r="232" spans="1:11" s="9" customFormat="1" ht="119.25" customHeight="1" x14ac:dyDescent="0.2">
      <c r="A232" s="22" t="s">
        <v>156</v>
      </c>
      <c r="B232" s="25" t="s">
        <v>160</v>
      </c>
      <c r="C232" s="23" t="s">
        <v>6</v>
      </c>
      <c r="D232" s="23" t="s">
        <v>161</v>
      </c>
      <c r="E232" s="24">
        <v>4000</v>
      </c>
      <c r="F232" s="23" t="s">
        <v>161</v>
      </c>
      <c r="G232" s="24">
        <v>4000</v>
      </c>
      <c r="H232" s="25" t="s">
        <v>158</v>
      </c>
      <c r="I232" s="32" t="s">
        <v>162</v>
      </c>
      <c r="J232" s="23" t="s">
        <v>23</v>
      </c>
      <c r="K232" s="23">
        <v>2568</v>
      </c>
    </row>
    <row r="233" spans="1:11" s="9" customFormat="1" ht="119.25" customHeight="1" x14ac:dyDescent="0.2">
      <c r="A233" s="22" t="s">
        <v>156</v>
      </c>
      <c r="B233" s="25" t="s">
        <v>163</v>
      </c>
      <c r="C233" s="23" t="s">
        <v>6</v>
      </c>
      <c r="D233" s="23" t="s">
        <v>164</v>
      </c>
      <c r="E233" s="24">
        <v>88000</v>
      </c>
      <c r="F233" s="23" t="s">
        <v>164</v>
      </c>
      <c r="G233" s="24">
        <v>88000</v>
      </c>
      <c r="H233" s="25" t="s">
        <v>158</v>
      </c>
      <c r="I233" s="32" t="s">
        <v>165</v>
      </c>
      <c r="J233" s="23" t="s">
        <v>23</v>
      </c>
      <c r="K233" s="23">
        <v>2568</v>
      </c>
    </row>
    <row r="234" spans="1:11" s="9" customFormat="1" ht="119.25" customHeight="1" x14ac:dyDescent="0.2">
      <c r="A234" s="22" t="s">
        <v>130</v>
      </c>
      <c r="B234" s="25" t="s">
        <v>131</v>
      </c>
      <c r="C234" s="23" t="s">
        <v>18</v>
      </c>
      <c r="D234" s="23" t="s">
        <v>132</v>
      </c>
      <c r="E234" s="26" t="s">
        <v>133</v>
      </c>
      <c r="F234" s="23" t="s">
        <v>134</v>
      </c>
      <c r="G234" s="24" t="s">
        <v>135</v>
      </c>
      <c r="H234" s="25" t="s">
        <v>136</v>
      </c>
      <c r="I234" s="32" t="s">
        <v>137</v>
      </c>
      <c r="J234" s="23" t="s">
        <v>23</v>
      </c>
      <c r="K234" s="23">
        <v>2568</v>
      </c>
    </row>
    <row r="235" spans="1:11" s="9" customFormat="1" ht="119.25" customHeight="1" x14ac:dyDescent="0.2">
      <c r="A235" s="22" t="s">
        <v>247</v>
      </c>
      <c r="B235" s="25" t="s">
        <v>248</v>
      </c>
      <c r="C235" s="23" t="s">
        <v>6</v>
      </c>
      <c r="D235" s="23" t="s">
        <v>249</v>
      </c>
      <c r="E235" s="24">
        <v>750</v>
      </c>
      <c r="F235" s="23" t="s">
        <v>250</v>
      </c>
      <c r="G235" s="24">
        <v>750</v>
      </c>
      <c r="H235" s="25" t="s">
        <v>158</v>
      </c>
      <c r="I235" s="32" t="s">
        <v>252</v>
      </c>
      <c r="J235" s="23" t="s">
        <v>23</v>
      </c>
      <c r="K235" s="23">
        <v>2568</v>
      </c>
    </row>
    <row r="236" spans="1:11" s="9" customFormat="1" ht="119.25" customHeight="1" x14ac:dyDescent="0.2">
      <c r="A236" s="22" t="s">
        <v>247</v>
      </c>
      <c r="B236" s="25" t="s">
        <v>253</v>
      </c>
      <c r="C236" s="23" t="s">
        <v>6</v>
      </c>
      <c r="D236" s="23" t="s">
        <v>254</v>
      </c>
      <c r="E236" s="24">
        <v>81000</v>
      </c>
      <c r="F236" s="23" t="s">
        <v>254</v>
      </c>
      <c r="G236" s="24">
        <v>81000</v>
      </c>
      <c r="H236" s="25" t="s">
        <v>158</v>
      </c>
      <c r="I236" s="32" t="s">
        <v>255</v>
      </c>
      <c r="J236" s="23" t="s">
        <v>23</v>
      </c>
      <c r="K236" s="23">
        <v>2568</v>
      </c>
    </row>
    <row r="237" spans="1:11" s="9" customFormat="1" ht="234" customHeight="1" x14ac:dyDescent="0.2">
      <c r="A237" s="22" t="s">
        <v>130</v>
      </c>
      <c r="B237" s="25" t="s">
        <v>394</v>
      </c>
      <c r="C237" s="23" t="s">
        <v>18</v>
      </c>
      <c r="D237" s="23" t="s">
        <v>149</v>
      </c>
      <c r="E237" s="26" t="s">
        <v>150</v>
      </c>
      <c r="F237" s="23" t="s">
        <v>151</v>
      </c>
      <c r="G237" s="24" t="s">
        <v>152</v>
      </c>
      <c r="H237" s="25" t="s">
        <v>153</v>
      </c>
      <c r="I237" s="32" t="s">
        <v>154</v>
      </c>
      <c r="J237" s="23" t="s">
        <v>155</v>
      </c>
      <c r="K237" s="23">
        <v>2568</v>
      </c>
    </row>
    <row r="238" spans="1:11" s="9" customFormat="1" ht="119.25" customHeight="1" x14ac:dyDescent="0.2">
      <c r="A238" s="22" t="s">
        <v>247</v>
      </c>
      <c r="B238" s="25" t="s">
        <v>260</v>
      </c>
      <c r="C238" s="23" t="s">
        <v>18</v>
      </c>
      <c r="D238" s="23" t="s">
        <v>261</v>
      </c>
      <c r="E238" s="24">
        <v>970000</v>
      </c>
      <c r="F238" s="23" t="s">
        <v>261</v>
      </c>
      <c r="G238" s="24">
        <v>970000</v>
      </c>
      <c r="H238" s="25" t="s">
        <v>251</v>
      </c>
      <c r="I238" s="32" t="s">
        <v>262</v>
      </c>
      <c r="J238" s="23" t="s">
        <v>263</v>
      </c>
      <c r="K238" s="23">
        <v>2568</v>
      </c>
    </row>
    <row r="239" spans="1:11" s="9" customFormat="1" ht="119.25" customHeight="1" x14ac:dyDescent="0.2">
      <c r="A239" s="22" t="s">
        <v>270</v>
      </c>
      <c r="B239" s="25" t="s">
        <v>271</v>
      </c>
      <c r="C239" s="23" t="s">
        <v>6</v>
      </c>
      <c r="D239" s="23" t="s">
        <v>272</v>
      </c>
      <c r="E239" s="24">
        <v>500</v>
      </c>
      <c r="F239" s="23" t="s">
        <v>272</v>
      </c>
      <c r="G239" s="24">
        <v>500</v>
      </c>
      <c r="H239" s="25" t="s">
        <v>273</v>
      </c>
      <c r="I239" s="32" t="s">
        <v>274</v>
      </c>
      <c r="J239" s="23" t="s">
        <v>155</v>
      </c>
      <c r="K239" s="23">
        <v>2568</v>
      </c>
    </row>
    <row r="240" spans="1:11" s="9" customFormat="1" ht="119.25" customHeight="1" x14ac:dyDescent="0.2">
      <c r="A240" s="22" t="s">
        <v>270</v>
      </c>
      <c r="B240" s="25" t="s">
        <v>275</v>
      </c>
      <c r="C240" s="23" t="s">
        <v>6</v>
      </c>
      <c r="D240" s="23" t="s">
        <v>276</v>
      </c>
      <c r="E240" s="24">
        <v>45000</v>
      </c>
      <c r="F240" s="23" t="s">
        <v>276</v>
      </c>
      <c r="G240" s="24">
        <v>45000</v>
      </c>
      <c r="H240" s="25" t="s">
        <v>6</v>
      </c>
      <c r="I240" s="32" t="s">
        <v>277</v>
      </c>
      <c r="J240" s="23" t="s">
        <v>155</v>
      </c>
      <c r="K240" s="23">
        <v>2568</v>
      </c>
    </row>
    <row r="241" spans="1:11" s="9" customFormat="1" ht="119.25" customHeight="1" x14ac:dyDescent="0.2">
      <c r="A241" s="22" t="s">
        <v>270</v>
      </c>
      <c r="B241" s="25" t="s">
        <v>278</v>
      </c>
      <c r="C241" s="23" t="s">
        <v>6</v>
      </c>
      <c r="D241" s="23" t="s">
        <v>279</v>
      </c>
      <c r="E241" s="24">
        <v>25000</v>
      </c>
      <c r="F241" s="23" t="s">
        <v>279</v>
      </c>
      <c r="G241" s="24">
        <v>25000</v>
      </c>
      <c r="H241" s="25" t="s">
        <v>6</v>
      </c>
      <c r="I241" s="32" t="s">
        <v>280</v>
      </c>
      <c r="J241" s="23" t="s">
        <v>155</v>
      </c>
      <c r="K241" s="23">
        <v>2568</v>
      </c>
    </row>
    <row r="242" spans="1:11" s="9" customFormat="1" ht="119.25" customHeight="1" x14ac:dyDescent="0.2">
      <c r="A242" s="22" t="s">
        <v>270</v>
      </c>
      <c r="B242" s="25" t="s">
        <v>281</v>
      </c>
      <c r="C242" s="23" t="s">
        <v>6</v>
      </c>
      <c r="D242" s="23" t="s">
        <v>282</v>
      </c>
      <c r="E242" s="24">
        <v>12000</v>
      </c>
      <c r="F242" s="23" t="s">
        <v>282</v>
      </c>
      <c r="G242" s="24">
        <v>12000</v>
      </c>
      <c r="H242" s="25" t="s">
        <v>6</v>
      </c>
      <c r="I242" s="32" t="s">
        <v>283</v>
      </c>
      <c r="J242" s="23" t="s">
        <v>155</v>
      </c>
      <c r="K242" s="23">
        <v>2568</v>
      </c>
    </row>
    <row r="243" spans="1:11" s="9" customFormat="1" ht="204.75" customHeight="1" x14ac:dyDescent="0.2">
      <c r="A243" s="22" t="s">
        <v>75</v>
      </c>
      <c r="B243" s="25" t="s">
        <v>320</v>
      </c>
      <c r="C243" s="23" t="s">
        <v>18</v>
      </c>
      <c r="D243" s="23" t="s">
        <v>76</v>
      </c>
      <c r="E243" s="24">
        <v>13050000</v>
      </c>
      <c r="F243" s="23" t="s">
        <v>76</v>
      </c>
      <c r="G243" s="24">
        <v>13050000</v>
      </c>
      <c r="H243" s="25" t="s">
        <v>77</v>
      </c>
      <c r="I243" s="32" t="s">
        <v>78</v>
      </c>
      <c r="J243" s="23" t="s">
        <v>155</v>
      </c>
      <c r="K243" s="23">
        <v>2568</v>
      </c>
    </row>
    <row r="244" spans="1:11" s="9" customFormat="1" ht="119.25" customHeight="1" x14ac:dyDescent="0.2">
      <c r="A244" s="22" t="s">
        <v>195</v>
      </c>
      <c r="B244" s="25" t="s">
        <v>196</v>
      </c>
      <c r="C244" s="23" t="s">
        <v>18</v>
      </c>
      <c r="D244" s="23" t="s">
        <v>197</v>
      </c>
      <c r="E244" s="24">
        <v>775000</v>
      </c>
      <c r="F244" s="23" t="s">
        <v>197</v>
      </c>
      <c r="G244" s="24">
        <v>775000</v>
      </c>
      <c r="H244" s="25" t="s">
        <v>198</v>
      </c>
      <c r="I244" s="32" t="s">
        <v>199</v>
      </c>
      <c r="J244" s="23" t="s">
        <v>200</v>
      </c>
      <c r="K244" s="23">
        <v>2568</v>
      </c>
    </row>
    <row r="245" spans="1:11" s="9" customFormat="1" ht="154.5" customHeight="1" x14ac:dyDescent="0.2">
      <c r="A245" s="22" t="s">
        <v>41</v>
      </c>
      <c r="B245" s="25" t="s">
        <v>322</v>
      </c>
      <c r="C245" s="23" t="s">
        <v>6</v>
      </c>
      <c r="D245" s="23" t="s">
        <v>90</v>
      </c>
      <c r="E245" s="24">
        <v>61000</v>
      </c>
      <c r="F245" s="23" t="s">
        <v>90</v>
      </c>
      <c r="G245" s="24" t="s">
        <v>91</v>
      </c>
      <c r="H245" s="25" t="s">
        <v>92</v>
      </c>
      <c r="I245" s="32" t="s">
        <v>93</v>
      </c>
      <c r="J245" s="23" t="s">
        <v>94</v>
      </c>
      <c r="K245" s="23">
        <v>2568</v>
      </c>
    </row>
    <row r="246" spans="1:11" s="9" customFormat="1" ht="213" customHeight="1" x14ac:dyDescent="0.2">
      <c r="A246" s="22" t="s">
        <v>130</v>
      </c>
      <c r="B246" s="25" t="s">
        <v>395</v>
      </c>
      <c r="C246" s="23" t="s">
        <v>18</v>
      </c>
      <c r="D246" s="23" t="s">
        <v>166</v>
      </c>
      <c r="E246" s="26" t="s">
        <v>167</v>
      </c>
      <c r="F246" s="23" t="s">
        <v>168</v>
      </c>
      <c r="G246" s="24" t="s">
        <v>169</v>
      </c>
      <c r="H246" s="25" t="s">
        <v>170</v>
      </c>
      <c r="I246" s="32" t="s">
        <v>171</v>
      </c>
      <c r="J246" s="23" t="s">
        <v>94</v>
      </c>
      <c r="K246" s="23">
        <v>2568</v>
      </c>
    </row>
    <row r="247" spans="1:11" s="9" customFormat="1" ht="239.25" customHeight="1" x14ac:dyDescent="0.2">
      <c r="A247" s="22" t="s">
        <v>100</v>
      </c>
      <c r="B247" s="25" t="s">
        <v>190</v>
      </c>
      <c r="C247" s="23" t="s">
        <v>18</v>
      </c>
      <c r="D247" s="23" t="s">
        <v>191</v>
      </c>
      <c r="E247" s="24">
        <v>8720000</v>
      </c>
      <c r="F247" s="23" t="s">
        <v>191</v>
      </c>
      <c r="G247" s="24" t="s">
        <v>192</v>
      </c>
      <c r="H247" s="25" t="s">
        <v>193</v>
      </c>
      <c r="I247" s="32" t="s">
        <v>194</v>
      </c>
      <c r="J247" s="23" t="s">
        <v>94</v>
      </c>
      <c r="K247" s="23">
        <v>2568</v>
      </c>
    </row>
    <row r="248" spans="1:11" s="9" customFormat="1" ht="119.25" customHeight="1" x14ac:dyDescent="0.2">
      <c r="A248" s="22" t="s">
        <v>247</v>
      </c>
      <c r="B248" s="25" t="s">
        <v>256</v>
      </c>
      <c r="C248" s="23" t="s">
        <v>6</v>
      </c>
      <c r="D248" s="23" t="s">
        <v>157</v>
      </c>
      <c r="E248" s="24">
        <v>3000</v>
      </c>
      <c r="F248" s="23" t="s">
        <v>157</v>
      </c>
      <c r="G248" s="24">
        <v>3000</v>
      </c>
      <c r="H248" s="25" t="s">
        <v>251</v>
      </c>
      <c r="I248" s="32" t="s">
        <v>257</v>
      </c>
      <c r="J248" s="23" t="s">
        <v>94</v>
      </c>
      <c r="K248" s="23">
        <v>2568</v>
      </c>
    </row>
    <row r="249" spans="1:11" s="9" customFormat="1" ht="119.25" customHeight="1" x14ac:dyDescent="0.2">
      <c r="A249" s="22" t="s">
        <v>247</v>
      </c>
      <c r="B249" s="25" t="s">
        <v>258</v>
      </c>
      <c r="C249" s="23" t="s">
        <v>6</v>
      </c>
      <c r="D249" s="23" t="s">
        <v>157</v>
      </c>
      <c r="E249" s="24">
        <v>36000</v>
      </c>
      <c r="F249" s="23" t="s">
        <v>157</v>
      </c>
      <c r="G249" s="24">
        <v>36000</v>
      </c>
      <c r="H249" s="25" t="s">
        <v>251</v>
      </c>
      <c r="I249" s="32" t="s">
        <v>259</v>
      </c>
      <c r="J249" s="23" t="s">
        <v>94</v>
      </c>
      <c r="K249" s="23">
        <v>2568</v>
      </c>
    </row>
    <row r="250" spans="1:11" s="9" customFormat="1" ht="119.25" customHeight="1" x14ac:dyDescent="0.2">
      <c r="A250" s="22" t="s">
        <v>284</v>
      </c>
      <c r="B250" s="25" t="s">
        <v>354</v>
      </c>
      <c r="C250" s="23" t="s">
        <v>6</v>
      </c>
      <c r="D250" s="23" t="s">
        <v>286</v>
      </c>
      <c r="E250" s="24">
        <v>497557.8</v>
      </c>
      <c r="F250" s="23" t="s">
        <v>286</v>
      </c>
      <c r="G250" s="24">
        <v>497557.8</v>
      </c>
      <c r="H250" s="25" t="s">
        <v>287</v>
      </c>
      <c r="I250" s="32" t="s">
        <v>355</v>
      </c>
      <c r="J250" s="23" t="s">
        <v>23</v>
      </c>
      <c r="K250" s="23">
        <v>2569</v>
      </c>
    </row>
    <row r="251" spans="1:11" s="9" customFormat="1" ht="119.25" customHeight="1" x14ac:dyDescent="0.2">
      <c r="A251" s="22" t="s">
        <v>377</v>
      </c>
      <c r="B251" s="25" t="s">
        <v>378</v>
      </c>
      <c r="C251" s="23" t="s">
        <v>6</v>
      </c>
      <c r="D251" s="23" t="s">
        <v>379</v>
      </c>
      <c r="E251" s="24">
        <v>462600</v>
      </c>
      <c r="F251" s="23" t="s">
        <v>379</v>
      </c>
      <c r="G251" s="24">
        <v>462600</v>
      </c>
      <c r="H251" s="25" t="s">
        <v>380</v>
      </c>
      <c r="I251" s="32" t="s">
        <v>381</v>
      </c>
      <c r="J251" s="23" t="s">
        <v>11</v>
      </c>
      <c r="K251" s="23">
        <v>2568</v>
      </c>
    </row>
    <row r="252" spans="1:11" s="9" customFormat="1" ht="119.25" customHeight="1" x14ac:dyDescent="0.2">
      <c r="A252" s="22" t="s">
        <v>377</v>
      </c>
      <c r="B252" s="25" t="s">
        <v>378</v>
      </c>
      <c r="C252" s="23" t="s">
        <v>6</v>
      </c>
      <c r="D252" s="23" t="s">
        <v>382</v>
      </c>
      <c r="E252" s="24">
        <v>500000</v>
      </c>
      <c r="F252" s="23" t="s">
        <v>382</v>
      </c>
      <c r="G252" s="24">
        <v>500000</v>
      </c>
      <c r="H252" s="25" t="s">
        <v>380</v>
      </c>
      <c r="I252" s="32" t="s">
        <v>383</v>
      </c>
      <c r="J252" s="23" t="s">
        <v>23</v>
      </c>
      <c r="K252" s="23">
        <v>2568</v>
      </c>
    </row>
    <row r="253" spans="1:11" s="9" customFormat="1" ht="183" customHeight="1" x14ac:dyDescent="0.2">
      <c r="A253" s="22" t="s">
        <v>247</v>
      </c>
      <c r="B253" s="25" t="s">
        <v>384</v>
      </c>
      <c r="C253" s="23" t="s">
        <v>18</v>
      </c>
      <c r="D253" s="23" t="s">
        <v>385</v>
      </c>
      <c r="E253" s="24" t="s">
        <v>386</v>
      </c>
      <c r="F253" s="23" t="s">
        <v>387</v>
      </c>
      <c r="G253" s="24" t="s">
        <v>388</v>
      </c>
      <c r="H253" s="25" t="s">
        <v>389</v>
      </c>
      <c r="I253" s="32" t="s">
        <v>390</v>
      </c>
      <c r="J253" s="23" t="s">
        <v>48</v>
      </c>
      <c r="K253" s="23">
        <v>2569</v>
      </c>
    </row>
  </sheetData>
  <mergeCells count="3">
    <mergeCell ref="A1:K1"/>
    <mergeCell ref="A2:K2"/>
    <mergeCell ref="A3:K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41AE5-9EC4-478E-865F-2859C157EAFE}">
  <sheetPr>
    <outlinePr summaryBelow="0" summaryRight="0"/>
  </sheetPr>
  <dimension ref="A1:K68"/>
  <sheetViews>
    <sheetView zoomScale="50" zoomScaleNormal="50" workbookViewId="0">
      <pane ySplit="1" topLeftCell="A2" activePane="bottomLeft" state="frozen"/>
      <selection pane="bottomLeft" activeCell="E2" sqref="E2"/>
    </sheetView>
  </sheetViews>
  <sheetFormatPr defaultColWidth="12.5703125" defaultRowHeight="15.75" customHeight="1" x14ac:dyDescent="0.2"/>
  <cols>
    <col min="1" max="1" width="39.85546875" style="1" customWidth="1"/>
    <col min="2" max="2" width="62.140625" style="1" customWidth="1"/>
    <col min="3" max="3" width="38.85546875" style="6" customWidth="1"/>
    <col min="4" max="4" width="45.28515625" style="12" customWidth="1"/>
    <col min="5" max="5" width="58.28515625" style="6" customWidth="1"/>
    <col min="6" max="6" width="42.7109375" style="6" customWidth="1"/>
    <col min="7" max="7" width="18.85546875" style="16" customWidth="1"/>
    <col min="8" max="8" width="40.85546875" style="12" customWidth="1"/>
    <col min="9" max="9" width="22" style="1" customWidth="1"/>
    <col min="10" max="10" width="18.85546875" style="1" customWidth="1"/>
    <col min="11" max="11" width="22.7109375" style="6" customWidth="1"/>
    <col min="12" max="17" width="18.85546875" customWidth="1"/>
  </cols>
  <sheetData>
    <row r="1" spans="1:11" s="3" customFormat="1" ht="63.75" customHeight="1" x14ac:dyDescent="0.2">
      <c r="A1" s="4" t="s">
        <v>0</v>
      </c>
      <c r="B1" s="4" t="s">
        <v>292</v>
      </c>
      <c r="C1" s="4" t="s">
        <v>293</v>
      </c>
      <c r="D1" s="4" t="s">
        <v>294</v>
      </c>
      <c r="E1" s="4" t="s">
        <v>295</v>
      </c>
      <c r="F1" s="4" t="s">
        <v>296</v>
      </c>
      <c r="G1" s="5" t="s">
        <v>297</v>
      </c>
      <c r="H1" s="4" t="s">
        <v>298</v>
      </c>
      <c r="I1" s="4" t="s">
        <v>1</v>
      </c>
      <c r="J1" s="4" t="s">
        <v>2</v>
      </c>
      <c r="K1" s="4" t="s">
        <v>3</v>
      </c>
    </row>
    <row r="2" spans="1:11" s="9" customFormat="1" ht="119.25" customHeight="1" x14ac:dyDescent="0.2">
      <c r="A2" s="7" t="s">
        <v>220</v>
      </c>
      <c r="B2" s="7" t="s">
        <v>221</v>
      </c>
      <c r="C2" s="8" t="s">
        <v>6</v>
      </c>
      <c r="D2" s="11" t="s">
        <v>222</v>
      </c>
      <c r="E2" s="13">
        <v>90000</v>
      </c>
      <c r="F2" s="8" t="s">
        <v>222</v>
      </c>
      <c r="G2" s="13">
        <v>90000</v>
      </c>
      <c r="H2" s="11" t="s">
        <v>223</v>
      </c>
      <c r="I2" s="7" t="s">
        <v>224</v>
      </c>
      <c r="J2" s="7" t="s">
        <v>225</v>
      </c>
      <c r="K2" s="8">
        <v>2569</v>
      </c>
    </row>
    <row r="3" spans="1:11" s="9" customFormat="1" ht="119.25" customHeight="1" x14ac:dyDescent="0.2">
      <c r="A3" s="7" t="s">
        <v>220</v>
      </c>
      <c r="B3" s="7" t="s">
        <v>226</v>
      </c>
      <c r="C3" s="8" t="s">
        <v>6</v>
      </c>
      <c r="D3" s="11" t="s">
        <v>227</v>
      </c>
      <c r="E3" s="8" t="s">
        <v>228</v>
      </c>
      <c r="F3" s="8" t="s">
        <v>227</v>
      </c>
      <c r="G3" s="13" t="s">
        <v>228</v>
      </c>
      <c r="H3" s="11" t="s">
        <v>229</v>
      </c>
      <c r="I3" s="7" t="s">
        <v>230</v>
      </c>
      <c r="J3" s="7" t="s">
        <v>225</v>
      </c>
      <c r="K3" s="8">
        <v>2569</v>
      </c>
    </row>
    <row r="4" spans="1:11" s="9" customFormat="1" ht="119.25" customHeight="1" x14ac:dyDescent="0.2">
      <c r="A4" s="7" t="s">
        <v>220</v>
      </c>
      <c r="B4" s="7" t="s">
        <v>231</v>
      </c>
      <c r="C4" s="8" t="s">
        <v>6</v>
      </c>
      <c r="D4" s="11" t="s">
        <v>232</v>
      </c>
      <c r="E4" s="14">
        <v>24750</v>
      </c>
      <c r="F4" s="8" t="s">
        <v>232</v>
      </c>
      <c r="G4" s="13">
        <v>24750</v>
      </c>
      <c r="H4" s="11" t="s">
        <v>229</v>
      </c>
      <c r="I4" s="7" t="s">
        <v>233</v>
      </c>
      <c r="J4" s="7" t="s">
        <v>225</v>
      </c>
      <c r="K4" s="8">
        <v>2569</v>
      </c>
    </row>
    <row r="5" spans="1:11" s="9" customFormat="1" ht="119.25" customHeight="1" x14ac:dyDescent="0.2">
      <c r="A5" s="7" t="s">
        <v>220</v>
      </c>
      <c r="B5" s="7" t="s">
        <v>234</v>
      </c>
      <c r="C5" s="8" t="s">
        <v>6</v>
      </c>
      <c r="D5" s="11" t="s">
        <v>235</v>
      </c>
      <c r="E5" s="14">
        <v>250000</v>
      </c>
      <c r="F5" s="8" t="s">
        <v>235</v>
      </c>
      <c r="G5" s="13">
        <v>250000</v>
      </c>
      <c r="H5" s="11" t="s">
        <v>229</v>
      </c>
      <c r="I5" s="7" t="s">
        <v>236</v>
      </c>
      <c r="J5" s="7" t="s">
        <v>62</v>
      </c>
      <c r="K5" s="8">
        <v>2569</v>
      </c>
    </row>
    <row r="6" spans="1:11" s="9" customFormat="1" ht="119.25" customHeight="1" x14ac:dyDescent="0.2">
      <c r="A6" s="7" t="s">
        <v>220</v>
      </c>
      <c r="B6" s="7" t="s">
        <v>231</v>
      </c>
      <c r="C6" s="8" t="s">
        <v>6</v>
      </c>
      <c r="D6" s="11" t="s">
        <v>235</v>
      </c>
      <c r="E6" s="8" t="s">
        <v>237</v>
      </c>
      <c r="F6" s="8" t="s">
        <v>235</v>
      </c>
      <c r="G6" s="13" t="s">
        <v>237</v>
      </c>
      <c r="H6" s="11" t="s">
        <v>229</v>
      </c>
      <c r="I6" s="7" t="s">
        <v>238</v>
      </c>
      <c r="J6" s="7" t="s">
        <v>62</v>
      </c>
      <c r="K6" s="8">
        <v>2569</v>
      </c>
    </row>
    <row r="7" spans="1:11" s="9" customFormat="1" ht="119.25" customHeight="1" x14ac:dyDescent="0.2">
      <c r="A7" s="7" t="s">
        <v>220</v>
      </c>
      <c r="B7" s="7" t="s">
        <v>239</v>
      </c>
      <c r="C7" s="8" t="s">
        <v>6</v>
      </c>
      <c r="D7" s="11" t="s">
        <v>240</v>
      </c>
      <c r="E7" s="8" t="s">
        <v>241</v>
      </c>
      <c r="F7" s="8" t="s">
        <v>240</v>
      </c>
      <c r="G7" s="13" t="s">
        <v>241</v>
      </c>
      <c r="H7" s="11" t="s">
        <v>229</v>
      </c>
      <c r="I7" s="7" t="s">
        <v>242</v>
      </c>
      <c r="J7" s="7" t="s">
        <v>48</v>
      </c>
      <c r="K7" s="8">
        <v>2569</v>
      </c>
    </row>
    <row r="8" spans="1:11" s="9" customFormat="1" ht="119.25" customHeight="1" x14ac:dyDescent="0.2">
      <c r="A8" s="7" t="s">
        <v>220</v>
      </c>
      <c r="B8" s="7" t="s">
        <v>226</v>
      </c>
      <c r="C8" s="8" t="s">
        <v>6</v>
      </c>
      <c r="D8" s="11" t="s">
        <v>227</v>
      </c>
      <c r="E8" s="8" t="s">
        <v>27</v>
      </c>
      <c r="F8" s="8" t="s">
        <v>227</v>
      </c>
      <c r="G8" s="13" t="s">
        <v>27</v>
      </c>
      <c r="H8" s="11" t="s">
        <v>229</v>
      </c>
      <c r="I8" s="7" t="s">
        <v>243</v>
      </c>
      <c r="J8" s="7" t="s">
        <v>48</v>
      </c>
      <c r="K8" s="8">
        <v>2569</v>
      </c>
    </row>
    <row r="9" spans="1:11" s="9" customFormat="1" ht="119.25" customHeight="1" x14ac:dyDescent="0.2">
      <c r="A9" s="7" t="s">
        <v>100</v>
      </c>
      <c r="B9" s="7" t="s">
        <v>323</v>
      </c>
      <c r="C9" s="8" t="s">
        <v>6</v>
      </c>
      <c r="D9" s="11" t="s">
        <v>109</v>
      </c>
      <c r="E9" s="8" t="s">
        <v>110</v>
      </c>
      <c r="F9" s="8" t="s">
        <v>109</v>
      </c>
      <c r="G9" s="13" t="s">
        <v>111</v>
      </c>
      <c r="H9" s="11" t="s">
        <v>112</v>
      </c>
      <c r="I9" s="7" t="s">
        <v>113</v>
      </c>
      <c r="J9" s="7" t="s">
        <v>62</v>
      </c>
      <c r="K9" s="8">
        <v>2569</v>
      </c>
    </row>
    <row r="10" spans="1:11" s="9" customFormat="1" ht="119.25" customHeight="1" x14ac:dyDescent="0.2">
      <c r="A10" s="7" t="s">
        <v>130</v>
      </c>
      <c r="B10" s="7" t="s">
        <v>177</v>
      </c>
      <c r="C10" s="8" t="s">
        <v>18</v>
      </c>
      <c r="D10" s="11" t="s">
        <v>178</v>
      </c>
      <c r="E10" s="11" t="s">
        <v>179</v>
      </c>
      <c r="F10" s="8" t="s">
        <v>180</v>
      </c>
      <c r="G10" s="13" t="s">
        <v>181</v>
      </c>
      <c r="H10" s="11" t="s">
        <v>182</v>
      </c>
      <c r="I10" s="7" t="s">
        <v>183</v>
      </c>
      <c r="J10" s="7" t="s">
        <v>62</v>
      </c>
      <c r="K10" s="8">
        <v>2569</v>
      </c>
    </row>
    <row r="11" spans="1:11" s="9" customFormat="1" ht="119.25" customHeight="1" x14ac:dyDescent="0.2">
      <c r="A11" s="7" t="s">
        <v>130</v>
      </c>
      <c r="B11" s="7" t="s">
        <v>184</v>
      </c>
      <c r="C11" s="8" t="s">
        <v>18</v>
      </c>
      <c r="D11" s="11" t="s">
        <v>185</v>
      </c>
      <c r="E11" s="11" t="s">
        <v>186</v>
      </c>
      <c r="F11" s="8" t="s">
        <v>168</v>
      </c>
      <c r="G11" s="13" t="s">
        <v>187</v>
      </c>
      <c r="H11" s="11" t="s">
        <v>188</v>
      </c>
      <c r="I11" s="7" t="s">
        <v>189</v>
      </c>
      <c r="J11" s="7" t="s">
        <v>69</v>
      </c>
      <c r="K11" s="8">
        <v>2569</v>
      </c>
    </row>
    <row r="12" spans="1:11" s="9" customFormat="1" ht="119.25" customHeight="1" x14ac:dyDescent="0.2">
      <c r="A12" s="7" t="s">
        <v>130</v>
      </c>
      <c r="B12" s="7" t="s">
        <v>328</v>
      </c>
      <c r="C12" s="8" t="s">
        <v>18</v>
      </c>
      <c r="D12" s="11" t="s">
        <v>172</v>
      </c>
      <c r="E12" s="11" t="s">
        <v>173</v>
      </c>
      <c r="F12" s="8" t="s">
        <v>168</v>
      </c>
      <c r="G12" s="13" t="s">
        <v>174</v>
      </c>
      <c r="H12" s="11" t="s">
        <v>175</v>
      </c>
      <c r="I12" s="7" t="s">
        <v>176</v>
      </c>
      <c r="J12" s="7" t="s">
        <v>69</v>
      </c>
      <c r="K12" s="8">
        <v>2569</v>
      </c>
    </row>
    <row r="13" spans="1:11" s="9" customFormat="1" ht="119.25" customHeight="1" x14ac:dyDescent="0.2">
      <c r="A13" s="7" t="s">
        <v>138</v>
      </c>
      <c r="B13" s="7" t="s">
        <v>326</v>
      </c>
      <c r="C13" s="8" t="s">
        <v>6</v>
      </c>
      <c r="D13" s="11" t="s">
        <v>140</v>
      </c>
      <c r="E13" s="8" t="s">
        <v>141</v>
      </c>
      <c r="F13" s="8" t="s">
        <v>140</v>
      </c>
      <c r="G13" s="13" t="s">
        <v>141</v>
      </c>
      <c r="H13" s="11" t="s">
        <v>142</v>
      </c>
      <c r="I13" s="7" t="s">
        <v>144</v>
      </c>
      <c r="J13" s="7" t="s">
        <v>48</v>
      </c>
      <c r="K13" s="8">
        <v>2569</v>
      </c>
    </row>
    <row r="14" spans="1:11" s="9" customFormat="1" ht="119.25" customHeight="1" x14ac:dyDescent="0.2">
      <c r="A14" s="7" t="s">
        <v>138</v>
      </c>
      <c r="B14" s="7" t="s">
        <v>145</v>
      </c>
      <c r="C14" s="8" t="s">
        <v>6</v>
      </c>
      <c r="D14" s="11" t="s">
        <v>140</v>
      </c>
      <c r="E14" s="8" t="s">
        <v>146</v>
      </c>
      <c r="F14" s="8" t="s">
        <v>140</v>
      </c>
      <c r="G14" s="13" t="s">
        <v>146</v>
      </c>
      <c r="H14" s="11" t="s">
        <v>142</v>
      </c>
      <c r="I14" s="7" t="s">
        <v>148</v>
      </c>
      <c r="J14" s="7" t="s">
        <v>48</v>
      </c>
      <c r="K14" s="8">
        <v>2569</v>
      </c>
    </row>
    <row r="15" spans="1:11" s="9" customFormat="1" ht="141.75" customHeight="1" x14ac:dyDescent="0.2">
      <c r="A15" s="7" t="s">
        <v>100</v>
      </c>
      <c r="B15" s="7" t="s">
        <v>114</v>
      </c>
      <c r="C15" s="8" t="s">
        <v>18</v>
      </c>
      <c r="D15" s="11" t="s">
        <v>115</v>
      </c>
      <c r="E15" s="11" t="s">
        <v>115</v>
      </c>
      <c r="F15" s="8" t="s">
        <v>116</v>
      </c>
      <c r="G15" s="13" t="s">
        <v>117</v>
      </c>
      <c r="H15" s="11" t="s">
        <v>106</v>
      </c>
      <c r="I15" s="7" t="s">
        <v>118</v>
      </c>
      <c r="J15" s="7" t="s">
        <v>48</v>
      </c>
      <c r="K15" s="8">
        <v>2569</v>
      </c>
    </row>
    <row r="16" spans="1:11" s="9" customFormat="1" ht="222.75" customHeight="1" x14ac:dyDescent="0.2">
      <c r="A16" s="7" t="s">
        <v>41</v>
      </c>
      <c r="B16" s="7" t="s">
        <v>42</v>
      </c>
      <c r="C16" s="8" t="s">
        <v>18</v>
      </c>
      <c r="D16" s="11" t="s">
        <v>43</v>
      </c>
      <c r="E16" s="11" t="s">
        <v>305</v>
      </c>
      <c r="F16" s="8" t="s">
        <v>44</v>
      </c>
      <c r="G16" s="13" t="s">
        <v>45</v>
      </c>
      <c r="H16" s="11" t="s">
        <v>46</v>
      </c>
      <c r="I16" s="7" t="s">
        <v>47</v>
      </c>
      <c r="J16" s="7" t="s">
        <v>48</v>
      </c>
      <c r="K16" s="8">
        <v>2569</v>
      </c>
    </row>
    <row r="17" spans="1:11" s="9" customFormat="1" ht="119.25" customHeight="1" x14ac:dyDescent="0.2">
      <c r="A17" s="7" t="s">
        <v>41</v>
      </c>
      <c r="B17" s="7" t="s">
        <v>49</v>
      </c>
      <c r="C17" s="8" t="s">
        <v>6</v>
      </c>
      <c r="D17" s="11" t="s">
        <v>50</v>
      </c>
      <c r="E17" s="8" t="s">
        <v>51</v>
      </c>
      <c r="F17" s="8" t="s">
        <v>50</v>
      </c>
      <c r="G17" s="13" t="s">
        <v>51</v>
      </c>
      <c r="H17" s="11" t="s">
        <v>52</v>
      </c>
      <c r="I17" s="7" t="s">
        <v>53</v>
      </c>
      <c r="J17" s="7" t="s">
        <v>48</v>
      </c>
      <c r="K17" s="8">
        <v>2569</v>
      </c>
    </row>
    <row r="18" spans="1:11" s="9" customFormat="1" ht="149.25" customHeight="1" x14ac:dyDescent="0.2">
      <c r="A18" s="7" t="s">
        <v>100</v>
      </c>
      <c r="B18" s="7" t="s">
        <v>119</v>
      </c>
      <c r="C18" s="8" t="s">
        <v>18</v>
      </c>
      <c r="D18" s="11" t="s">
        <v>120</v>
      </c>
      <c r="E18" s="11" t="s">
        <v>120</v>
      </c>
      <c r="F18" s="8" t="s">
        <v>121</v>
      </c>
      <c r="G18" s="13" t="s">
        <v>122</v>
      </c>
      <c r="H18" s="11" t="s">
        <v>106</v>
      </c>
      <c r="I18" s="7" t="s">
        <v>123</v>
      </c>
      <c r="J18" s="7" t="s">
        <v>11</v>
      </c>
      <c r="K18" s="8">
        <v>2569</v>
      </c>
    </row>
    <row r="19" spans="1:11" s="9" customFormat="1" ht="119.25" customHeight="1" x14ac:dyDescent="0.2">
      <c r="A19" s="7" t="s">
        <v>100</v>
      </c>
      <c r="B19" s="7" t="s">
        <v>124</v>
      </c>
      <c r="C19" s="8" t="s">
        <v>6</v>
      </c>
      <c r="D19" s="11" t="s">
        <v>125</v>
      </c>
      <c r="E19" s="8" t="s">
        <v>51</v>
      </c>
      <c r="F19" s="8" t="s">
        <v>125</v>
      </c>
      <c r="G19" s="13" t="s">
        <v>51</v>
      </c>
      <c r="H19" s="11" t="s">
        <v>112</v>
      </c>
      <c r="I19" s="7" t="s">
        <v>126</v>
      </c>
      <c r="J19" s="7" t="s">
        <v>11</v>
      </c>
      <c r="K19" s="8">
        <v>2569</v>
      </c>
    </row>
    <row r="20" spans="1:11" s="9" customFormat="1" ht="119.25" customHeight="1" x14ac:dyDescent="0.2">
      <c r="A20" s="7" t="s">
        <v>100</v>
      </c>
      <c r="B20" s="7" t="s">
        <v>324</v>
      </c>
      <c r="C20" s="8" t="s">
        <v>6</v>
      </c>
      <c r="D20" s="11" t="s">
        <v>127</v>
      </c>
      <c r="E20" s="8" t="s">
        <v>51</v>
      </c>
      <c r="F20" s="8" t="s">
        <v>127</v>
      </c>
      <c r="G20" s="13" t="s">
        <v>51</v>
      </c>
      <c r="H20" s="11" t="s">
        <v>112</v>
      </c>
      <c r="I20" s="7" t="s">
        <v>128</v>
      </c>
      <c r="J20" s="7" t="s">
        <v>11</v>
      </c>
      <c r="K20" s="8">
        <v>2569</v>
      </c>
    </row>
    <row r="21" spans="1:11" s="9" customFormat="1" ht="119.25" customHeight="1" x14ac:dyDescent="0.2">
      <c r="A21" s="7" t="s">
        <v>100</v>
      </c>
      <c r="B21" s="7" t="s">
        <v>325</v>
      </c>
      <c r="C21" s="8" t="s">
        <v>6</v>
      </c>
      <c r="D21" s="11" t="s">
        <v>116</v>
      </c>
      <c r="E21" s="8" t="s">
        <v>51</v>
      </c>
      <c r="F21" s="8" t="s">
        <v>116</v>
      </c>
      <c r="G21" s="13" t="s">
        <v>51</v>
      </c>
      <c r="H21" s="11" t="s">
        <v>112</v>
      </c>
      <c r="I21" s="7" t="s">
        <v>129</v>
      </c>
      <c r="J21" s="7" t="s">
        <v>11</v>
      </c>
      <c r="K21" s="8">
        <v>2569</v>
      </c>
    </row>
    <row r="22" spans="1:11" s="9" customFormat="1" ht="119.25" customHeight="1" x14ac:dyDescent="0.2">
      <c r="A22" s="7" t="s">
        <v>41</v>
      </c>
      <c r="B22" s="7" t="s">
        <v>321</v>
      </c>
      <c r="C22" s="8" t="s">
        <v>70</v>
      </c>
      <c r="D22" s="11" t="s">
        <v>79</v>
      </c>
      <c r="E22" s="11" t="s">
        <v>307</v>
      </c>
      <c r="F22" s="8" t="s">
        <v>80</v>
      </c>
      <c r="G22" s="13" t="s">
        <v>81</v>
      </c>
      <c r="H22" s="11" t="s">
        <v>82</v>
      </c>
      <c r="I22" s="7" t="s">
        <v>83</v>
      </c>
      <c r="J22" s="7" t="s">
        <v>11</v>
      </c>
      <c r="K22" s="8">
        <v>2568</v>
      </c>
    </row>
    <row r="23" spans="1:11" s="9" customFormat="1" ht="119.25" customHeight="1" x14ac:dyDescent="0.2">
      <c r="A23" s="7" t="s">
        <v>16</v>
      </c>
      <c r="B23" s="7" t="s">
        <v>17</v>
      </c>
      <c r="C23" s="8" t="s">
        <v>18</v>
      </c>
      <c r="D23" s="11" t="s">
        <v>19</v>
      </c>
      <c r="E23" s="11" t="s">
        <v>299</v>
      </c>
      <c r="F23" s="8" t="s">
        <v>20</v>
      </c>
      <c r="G23" s="13" t="s">
        <v>21</v>
      </c>
      <c r="H23" s="11" t="s">
        <v>9</v>
      </c>
      <c r="I23" s="7" t="s">
        <v>22</v>
      </c>
      <c r="J23" s="7" t="s">
        <v>23</v>
      </c>
      <c r="K23" s="8">
        <v>2569</v>
      </c>
    </row>
    <row r="24" spans="1:11" s="9" customFormat="1" ht="119.25" customHeight="1" x14ac:dyDescent="0.2">
      <c r="A24" s="7" t="s">
        <v>41</v>
      </c>
      <c r="B24" s="7" t="s">
        <v>317</v>
      </c>
      <c r="C24" s="8" t="s">
        <v>6</v>
      </c>
      <c r="D24" s="11" t="s">
        <v>54</v>
      </c>
      <c r="E24" s="8" t="s">
        <v>55</v>
      </c>
      <c r="F24" s="8" t="s">
        <v>56</v>
      </c>
      <c r="G24" s="13" t="s">
        <v>55</v>
      </c>
      <c r="H24" s="11" t="s">
        <v>52</v>
      </c>
      <c r="I24" s="7" t="s">
        <v>57</v>
      </c>
      <c r="J24" s="7" t="s">
        <v>23</v>
      </c>
      <c r="K24" s="8">
        <v>2569</v>
      </c>
    </row>
    <row r="25" spans="1:11" s="9" customFormat="1" ht="119.25" customHeight="1" x14ac:dyDescent="0.2">
      <c r="A25" s="7" t="s">
        <v>75</v>
      </c>
      <c r="B25" s="7" t="s">
        <v>308</v>
      </c>
      <c r="C25" s="8" t="s">
        <v>18</v>
      </c>
      <c r="D25" s="11" t="s">
        <v>84</v>
      </c>
      <c r="E25" s="11" t="s">
        <v>85</v>
      </c>
      <c r="F25" s="8" t="s">
        <v>86</v>
      </c>
      <c r="G25" s="13" t="s">
        <v>87</v>
      </c>
      <c r="H25" s="11" t="s">
        <v>88</v>
      </c>
      <c r="I25" s="7" t="s">
        <v>89</v>
      </c>
      <c r="J25" s="7" t="s">
        <v>23</v>
      </c>
      <c r="K25" s="8">
        <v>2569</v>
      </c>
    </row>
    <row r="26" spans="1:11" s="9" customFormat="1" ht="141.75" customHeight="1" x14ac:dyDescent="0.2">
      <c r="A26" s="7" t="s">
        <v>75</v>
      </c>
      <c r="B26" s="7" t="s">
        <v>309</v>
      </c>
      <c r="C26" s="8" t="s">
        <v>18</v>
      </c>
      <c r="D26" s="11" t="s">
        <v>95</v>
      </c>
      <c r="E26" s="11" t="s">
        <v>96</v>
      </c>
      <c r="F26" s="8" t="s">
        <v>97</v>
      </c>
      <c r="G26" s="13" t="s">
        <v>98</v>
      </c>
      <c r="H26" s="11" t="s">
        <v>88</v>
      </c>
      <c r="I26" s="7" t="s">
        <v>99</v>
      </c>
      <c r="J26" s="7" t="s">
        <v>23</v>
      </c>
      <c r="K26" s="8">
        <v>2569</v>
      </c>
    </row>
    <row r="27" spans="1:11" s="9" customFormat="1" ht="119.25" customHeight="1" x14ac:dyDescent="0.2">
      <c r="A27" s="7" t="s">
        <v>201</v>
      </c>
      <c r="B27" s="7" t="s">
        <v>202</v>
      </c>
      <c r="C27" s="8" t="s">
        <v>18</v>
      </c>
      <c r="D27" s="11" t="s">
        <v>310</v>
      </c>
      <c r="E27" s="8" t="s">
        <v>311</v>
      </c>
      <c r="F27" s="8" t="s">
        <v>203</v>
      </c>
      <c r="G27" s="13" t="s">
        <v>204</v>
      </c>
      <c r="H27" s="11" t="s">
        <v>205</v>
      </c>
      <c r="I27" s="7" t="s">
        <v>206</v>
      </c>
      <c r="J27" s="7" t="s">
        <v>23</v>
      </c>
      <c r="K27" s="8">
        <v>2569</v>
      </c>
    </row>
    <row r="28" spans="1:11" s="9" customFormat="1" ht="119.25" customHeight="1" x14ac:dyDescent="0.2">
      <c r="A28" s="7" t="s">
        <v>201</v>
      </c>
      <c r="B28" s="7" t="s">
        <v>329</v>
      </c>
      <c r="C28" s="8" t="s">
        <v>18</v>
      </c>
      <c r="D28" s="11" t="s">
        <v>314</v>
      </c>
      <c r="E28" s="17" t="s">
        <v>313</v>
      </c>
      <c r="F28" s="8" t="s">
        <v>207</v>
      </c>
      <c r="G28" s="13" t="s">
        <v>208</v>
      </c>
      <c r="H28" s="11" t="s">
        <v>209</v>
      </c>
      <c r="I28" s="7" t="s">
        <v>210</v>
      </c>
      <c r="J28" s="7" t="s">
        <v>23</v>
      </c>
      <c r="K28" s="8">
        <v>2569</v>
      </c>
    </row>
    <row r="29" spans="1:11" s="9" customFormat="1" ht="119.25" customHeight="1" x14ac:dyDescent="0.2">
      <c r="A29" s="7" t="s">
        <v>201</v>
      </c>
      <c r="B29" s="7" t="s">
        <v>211</v>
      </c>
      <c r="C29" s="8" t="s">
        <v>6</v>
      </c>
      <c r="D29" s="11" t="s">
        <v>315</v>
      </c>
      <c r="E29" s="17" t="s">
        <v>312</v>
      </c>
      <c r="F29" s="8" t="s">
        <v>212</v>
      </c>
      <c r="G29" s="13" t="s">
        <v>213</v>
      </c>
      <c r="H29" s="11" t="s">
        <v>214</v>
      </c>
      <c r="I29" s="7" t="s">
        <v>215</v>
      </c>
      <c r="J29" s="7" t="s">
        <v>23</v>
      </c>
      <c r="K29" s="8">
        <v>2569</v>
      </c>
    </row>
    <row r="30" spans="1:11" s="9" customFormat="1" ht="119.25" customHeight="1" x14ac:dyDescent="0.2">
      <c r="A30" s="7" t="s">
        <v>216</v>
      </c>
      <c r="B30" s="7" t="s">
        <v>330</v>
      </c>
      <c r="C30" s="8" t="s">
        <v>6</v>
      </c>
      <c r="D30" s="11" t="s">
        <v>217</v>
      </c>
      <c r="E30" s="13">
        <v>1995</v>
      </c>
      <c r="F30" s="8" t="s">
        <v>217</v>
      </c>
      <c r="G30" s="13">
        <v>1995</v>
      </c>
      <c r="H30" s="11" t="s">
        <v>218</v>
      </c>
      <c r="I30" s="10" t="s">
        <v>219</v>
      </c>
      <c r="J30" s="7" t="s">
        <v>23</v>
      </c>
      <c r="K30" s="8">
        <v>2569</v>
      </c>
    </row>
    <row r="31" spans="1:11" s="9" customFormat="1" ht="119.25" customHeight="1" x14ac:dyDescent="0.2">
      <c r="A31" s="7" t="s">
        <v>220</v>
      </c>
      <c r="B31" s="7" t="s">
        <v>231</v>
      </c>
      <c r="C31" s="8" t="s">
        <v>6</v>
      </c>
      <c r="D31" s="11" t="s">
        <v>244</v>
      </c>
      <c r="E31" s="8" t="s">
        <v>245</v>
      </c>
      <c r="F31" s="8" t="s">
        <v>244</v>
      </c>
      <c r="G31" s="13" t="s">
        <v>245</v>
      </c>
      <c r="H31" s="11" t="s">
        <v>229</v>
      </c>
      <c r="I31" s="7" t="s">
        <v>246</v>
      </c>
      <c r="J31" s="7" t="s">
        <v>15</v>
      </c>
      <c r="K31" s="8">
        <v>2569</v>
      </c>
    </row>
    <row r="32" spans="1:11" s="9" customFormat="1" ht="119.25" customHeight="1" x14ac:dyDescent="0.2">
      <c r="A32" s="7" t="s">
        <v>284</v>
      </c>
      <c r="B32" s="7" t="s">
        <v>285</v>
      </c>
      <c r="C32" s="8" t="s">
        <v>6</v>
      </c>
      <c r="D32" s="11" t="s">
        <v>286</v>
      </c>
      <c r="E32" s="8">
        <v>492275.67</v>
      </c>
      <c r="F32" s="8" t="s">
        <v>286</v>
      </c>
      <c r="G32" s="13">
        <v>492275.67</v>
      </c>
      <c r="H32" s="11" t="s">
        <v>287</v>
      </c>
      <c r="I32" s="7" t="s">
        <v>288</v>
      </c>
      <c r="J32" s="7" t="s">
        <v>23</v>
      </c>
      <c r="K32" s="8">
        <v>2569</v>
      </c>
    </row>
    <row r="33" spans="1:11" s="9" customFormat="1" ht="119.25" customHeight="1" x14ac:dyDescent="0.2">
      <c r="A33" s="7" t="s">
        <v>284</v>
      </c>
      <c r="B33" s="7" t="s">
        <v>289</v>
      </c>
      <c r="C33" s="8" t="s">
        <v>6</v>
      </c>
      <c r="D33" s="11" t="s">
        <v>290</v>
      </c>
      <c r="E33" s="15">
        <v>496814.08000000002</v>
      </c>
      <c r="F33" s="8" t="s">
        <v>290</v>
      </c>
      <c r="G33" s="13">
        <v>496814.08000000002</v>
      </c>
      <c r="H33" s="11" t="s">
        <v>287</v>
      </c>
      <c r="I33" s="7" t="s">
        <v>291</v>
      </c>
      <c r="J33" s="7" t="s">
        <v>23</v>
      </c>
      <c r="K33" s="8">
        <v>2569</v>
      </c>
    </row>
    <row r="34" spans="1:11" s="2" customFormat="1" ht="51" customHeight="1" x14ac:dyDescent="0.35">
      <c r="A34" s="18" t="s">
        <v>284</v>
      </c>
      <c r="B34" s="18" t="s">
        <v>331</v>
      </c>
      <c r="C34" s="19" t="s">
        <v>6</v>
      </c>
      <c r="D34" s="20" t="s">
        <v>290</v>
      </c>
      <c r="E34" s="19">
        <v>499011.47</v>
      </c>
      <c r="F34" s="19" t="s">
        <v>290</v>
      </c>
      <c r="G34" s="21">
        <v>499011.47</v>
      </c>
      <c r="H34" s="20" t="s">
        <v>287</v>
      </c>
      <c r="I34" s="18" t="s">
        <v>332</v>
      </c>
      <c r="J34" s="7" t="s">
        <v>23</v>
      </c>
      <c r="K34" s="8">
        <v>2569</v>
      </c>
    </row>
    <row r="35" spans="1:11" s="9" customFormat="1" ht="119.25" customHeight="1" x14ac:dyDescent="0.2">
      <c r="A35" s="7" t="s">
        <v>284</v>
      </c>
      <c r="B35" s="7" t="s">
        <v>333</v>
      </c>
      <c r="C35" s="8" t="s">
        <v>6</v>
      </c>
      <c r="D35" s="11" t="s">
        <v>290</v>
      </c>
      <c r="E35" s="15">
        <v>494475.52000000002</v>
      </c>
      <c r="F35" s="8" t="s">
        <v>290</v>
      </c>
      <c r="G35" s="13">
        <v>494475.52000000002</v>
      </c>
      <c r="H35" s="11" t="s">
        <v>287</v>
      </c>
      <c r="I35" s="7" t="s">
        <v>334</v>
      </c>
      <c r="J35" s="7" t="s">
        <v>23</v>
      </c>
      <c r="K35" s="8">
        <v>2569</v>
      </c>
    </row>
    <row r="36" spans="1:11" s="9" customFormat="1" ht="119.25" customHeight="1" x14ac:dyDescent="0.2">
      <c r="A36" s="7" t="s">
        <v>284</v>
      </c>
      <c r="B36" s="7" t="s">
        <v>335</v>
      </c>
      <c r="C36" s="8" t="s">
        <v>6</v>
      </c>
      <c r="D36" s="11" t="s">
        <v>336</v>
      </c>
      <c r="E36" s="15">
        <v>498162.7</v>
      </c>
      <c r="F36" s="8" t="s">
        <v>336</v>
      </c>
      <c r="G36" s="13">
        <v>498162.7</v>
      </c>
      <c r="H36" s="11" t="s">
        <v>287</v>
      </c>
      <c r="I36" s="7" t="s">
        <v>337</v>
      </c>
      <c r="J36" s="7" t="s">
        <v>23</v>
      </c>
      <c r="K36" s="8">
        <v>2569</v>
      </c>
    </row>
    <row r="37" spans="1:11" s="9" customFormat="1" ht="119.25" customHeight="1" x14ac:dyDescent="0.2">
      <c r="A37" s="7" t="s">
        <v>284</v>
      </c>
      <c r="B37" s="7" t="s">
        <v>338</v>
      </c>
      <c r="C37" s="8" t="s">
        <v>6</v>
      </c>
      <c r="D37" s="11" t="s">
        <v>290</v>
      </c>
      <c r="E37" s="15">
        <v>496987.48</v>
      </c>
      <c r="F37" s="8" t="s">
        <v>290</v>
      </c>
      <c r="G37" s="13">
        <v>496987.48</v>
      </c>
      <c r="H37" s="11" t="s">
        <v>287</v>
      </c>
      <c r="I37" s="7" t="s">
        <v>339</v>
      </c>
      <c r="J37" s="7" t="s">
        <v>23</v>
      </c>
      <c r="K37" s="8">
        <v>2569</v>
      </c>
    </row>
    <row r="38" spans="1:11" s="9" customFormat="1" ht="119.25" customHeight="1" x14ac:dyDescent="0.2">
      <c r="A38" s="7" t="s">
        <v>284</v>
      </c>
      <c r="B38" s="7" t="s">
        <v>340</v>
      </c>
      <c r="C38" s="8" t="s">
        <v>6</v>
      </c>
      <c r="D38" s="11" t="s">
        <v>336</v>
      </c>
      <c r="E38" s="15">
        <v>494568.08</v>
      </c>
      <c r="F38" s="8" t="s">
        <v>336</v>
      </c>
      <c r="G38" s="13">
        <v>494568.08</v>
      </c>
      <c r="H38" s="11" t="s">
        <v>287</v>
      </c>
      <c r="I38" s="7" t="s">
        <v>341</v>
      </c>
      <c r="J38" s="7" t="s">
        <v>23</v>
      </c>
      <c r="K38" s="8">
        <v>2569</v>
      </c>
    </row>
    <row r="39" spans="1:11" s="9" customFormat="1" ht="119.25" customHeight="1" x14ac:dyDescent="0.2">
      <c r="A39" s="7" t="s">
        <v>284</v>
      </c>
      <c r="B39" s="7" t="s">
        <v>342</v>
      </c>
      <c r="C39" s="8" t="s">
        <v>6</v>
      </c>
      <c r="D39" s="11" t="s">
        <v>286</v>
      </c>
      <c r="E39" s="15">
        <v>495834.65</v>
      </c>
      <c r="F39" s="8" t="s">
        <v>286</v>
      </c>
      <c r="G39" s="13">
        <v>495834.65</v>
      </c>
      <c r="H39" s="11" t="s">
        <v>287</v>
      </c>
      <c r="I39" s="7" t="s">
        <v>343</v>
      </c>
      <c r="J39" s="7" t="s">
        <v>23</v>
      </c>
      <c r="K39" s="8">
        <v>2569</v>
      </c>
    </row>
    <row r="40" spans="1:11" s="9" customFormat="1" ht="119.25" customHeight="1" x14ac:dyDescent="0.2">
      <c r="A40" s="7" t="s">
        <v>284</v>
      </c>
      <c r="B40" s="7" t="s">
        <v>344</v>
      </c>
      <c r="C40" s="8" t="s">
        <v>6</v>
      </c>
      <c r="D40" s="11" t="s">
        <v>336</v>
      </c>
      <c r="E40" s="15">
        <v>495506.5</v>
      </c>
      <c r="F40" s="8" t="s">
        <v>336</v>
      </c>
      <c r="G40" s="13">
        <v>495506.5</v>
      </c>
      <c r="H40" s="11" t="s">
        <v>287</v>
      </c>
      <c r="I40" s="7" t="s">
        <v>345</v>
      </c>
      <c r="J40" s="7" t="s">
        <v>23</v>
      </c>
      <c r="K40" s="8">
        <v>2569</v>
      </c>
    </row>
    <row r="41" spans="1:11" s="9" customFormat="1" ht="119.25" customHeight="1" x14ac:dyDescent="0.2">
      <c r="A41" s="7" t="s">
        <v>284</v>
      </c>
      <c r="B41" s="7" t="s">
        <v>346</v>
      </c>
      <c r="C41" s="8" t="s">
        <v>6</v>
      </c>
      <c r="D41" s="11" t="s">
        <v>286</v>
      </c>
      <c r="E41" s="15">
        <v>492728.85</v>
      </c>
      <c r="F41" s="8" t="s">
        <v>286</v>
      </c>
      <c r="G41" s="13">
        <v>492728.85</v>
      </c>
      <c r="H41" s="11" t="s">
        <v>287</v>
      </c>
      <c r="I41" s="7" t="s">
        <v>347</v>
      </c>
      <c r="J41" s="7" t="s">
        <v>23</v>
      </c>
      <c r="K41" s="8">
        <v>2569</v>
      </c>
    </row>
    <row r="42" spans="1:11" s="9" customFormat="1" ht="119.25" customHeight="1" x14ac:dyDescent="0.2">
      <c r="A42" s="7" t="s">
        <v>284</v>
      </c>
      <c r="B42" s="7" t="s">
        <v>348</v>
      </c>
      <c r="C42" s="8" t="s">
        <v>6</v>
      </c>
      <c r="D42" s="11" t="s">
        <v>290</v>
      </c>
      <c r="E42" s="15">
        <v>497215.76</v>
      </c>
      <c r="F42" s="8" t="s">
        <v>290</v>
      </c>
      <c r="G42" s="13">
        <v>497215.76</v>
      </c>
      <c r="H42" s="11" t="s">
        <v>287</v>
      </c>
      <c r="I42" s="7" t="s">
        <v>349</v>
      </c>
      <c r="J42" s="7" t="s">
        <v>23</v>
      </c>
      <c r="K42" s="8">
        <v>2569</v>
      </c>
    </row>
    <row r="43" spans="1:11" s="9" customFormat="1" ht="119.25" customHeight="1" x14ac:dyDescent="0.2">
      <c r="A43" s="7" t="s">
        <v>284</v>
      </c>
      <c r="B43" s="7" t="s">
        <v>350</v>
      </c>
      <c r="C43" s="8" t="s">
        <v>6</v>
      </c>
      <c r="D43" s="11" t="s">
        <v>290</v>
      </c>
      <c r="E43" s="15">
        <v>497215.76</v>
      </c>
      <c r="F43" s="8" t="s">
        <v>290</v>
      </c>
      <c r="G43" s="13">
        <v>497215.76</v>
      </c>
      <c r="H43" s="11" t="s">
        <v>287</v>
      </c>
      <c r="I43" s="7" t="s">
        <v>351</v>
      </c>
      <c r="J43" s="7" t="s">
        <v>23</v>
      </c>
      <c r="K43" s="8">
        <v>2569</v>
      </c>
    </row>
    <row r="44" spans="1:11" s="9" customFormat="1" ht="119.25" customHeight="1" x14ac:dyDescent="0.2">
      <c r="A44" s="7" t="s">
        <v>284</v>
      </c>
      <c r="B44" s="7" t="s">
        <v>352</v>
      </c>
      <c r="C44" s="8" t="s">
        <v>6</v>
      </c>
      <c r="D44" s="11" t="s">
        <v>290</v>
      </c>
      <c r="E44" s="15">
        <v>497064.61</v>
      </c>
      <c r="F44" s="8" t="s">
        <v>290</v>
      </c>
      <c r="G44" s="13">
        <v>497064.61</v>
      </c>
      <c r="H44" s="11" t="s">
        <v>287</v>
      </c>
      <c r="I44" s="7" t="s">
        <v>353</v>
      </c>
      <c r="J44" s="7" t="s">
        <v>23</v>
      </c>
      <c r="K44" s="8">
        <v>2569</v>
      </c>
    </row>
    <row r="45" spans="1:11" s="9" customFormat="1" ht="119.25" customHeight="1" x14ac:dyDescent="0.2">
      <c r="A45" s="7" t="s">
        <v>284</v>
      </c>
      <c r="B45" s="7" t="s">
        <v>354</v>
      </c>
      <c r="C45" s="8" t="s">
        <v>6</v>
      </c>
      <c r="D45" s="11" t="s">
        <v>286</v>
      </c>
      <c r="E45" s="15">
        <v>497557.8</v>
      </c>
      <c r="F45" s="8" t="s">
        <v>286</v>
      </c>
      <c r="G45" s="13">
        <v>497557.8</v>
      </c>
      <c r="H45" s="11" t="s">
        <v>287</v>
      </c>
      <c r="I45" s="7" t="s">
        <v>355</v>
      </c>
      <c r="J45" s="7" t="s">
        <v>23</v>
      </c>
      <c r="K45" s="8">
        <v>2569</v>
      </c>
    </row>
    <row r="46" spans="1:11" s="9" customFormat="1" ht="119.25" customHeight="1" x14ac:dyDescent="0.2">
      <c r="A46" s="7"/>
      <c r="B46" s="7"/>
      <c r="C46" s="8"/>
      <c r="D46" s="11"/>
      <c r="E46" s="15"/>
      <c r="F46" s="8"/>
      <c r="G46" s="13"/>
      <c r="H46" s="11"/>
      <c r="I46" s="7"/>
      <c r="J46" s="7"/>
      <c r="K46" s="8"/>
    </row>
    <row r="47" spans="1:11" s="9" customFormat="1" ht="119.25" customHeight="1" x14ac:dyDescent="0.2">
      <c r="A47" s="7"/>
      <c r="B47" s="7"/>
      <c r="C47" s="8"/>
      <c r="D47" s="11"/>
      <c r="E47" s="15"/>
      <c r="F47" s="8"/>
      <c r="G47" s="13"/>
      <c r="H47" s="11"/>
      <c r="I47" s="7"/>
      <c r="J47" s="7"/>
      <c r="K47" s="8"/>
    </row>
    <row r="48" spans="1:11" s="9" customFormat="1" ht="119.25" customHeight="1" x14ac:dyDescent="0.2">
      <c r="A48" s="7"/>
      <c r="B48" s="7"/>
      <c r="C48" s="8"/>
      <c r="D48" s="11"/>
      <c r="E48" s="15"/>
      <c r="F48" s="8"/>
      <c r="G48" s="13"/>
      <c r="H48" s="11"/>
      <c r="I48" s="7"/>
      <c r="J48" s="7"/>
      <c r="K48" s="8"/>
    </row>
    <row r="49" spans="1:11" s="9" customFormat="1" ht="119.25" customHeight="1" x14ac:dyDescent="0.2">
      <c r="A49" s="7"/>
      <c r="B49" s="7"/>
      <c r="C49" s="8"/>
      <c r="D49" s="11"/>
      <c r="E49" s="15"/>
      <c r="F49" s="8"/>
      <c r="G49" s="13"/>
      <c r="H49" s="11"/>
      <c r="I49" s="7"/>
      <c r="J49" s="7"/>
      <c r="K49" s="8"/>
    </row>
    <row r="50" spans="1:11" s="9" customFormat="1" ht="119.25" customHeight="1" x14ac:dyDescent="0.2">
      <c r="A50" s="7"/>
      <c r="B50" s="7"/>
      <c r="C50" s="8"/>
      <c r="D50" s="11"/>
      <c r="E50" s="15"/>
      <c r="F50" s="8"/>
      <c r="G50" s="13"/>
      <c r="H50" s="11"/>
      <c r="I50" s="7"/>
      <c r="J50" s="7"/>
      <c r="K50" s="8"/>
    </row>
    <row r="51" spans="1:11" s="9" customFormat="1" ht="119.25" customHeight="1" x14ac:dyDescent="0.2">
      <c r="A51" s="7"/>
      <c r="B51" s="7"/>
      <c r="C51" s="8"/>
      <c r="D51" s="11"/>
      <c r="E51" s="15"/>
      <c r="F51" s="8"/>
      <c r="G51" s="13"/>
      <c r="H51" s="11"/>
      <c r="I51" s="7"/>
      <c r="J51" s="7"/>
      <c r="K51" s="8"/>
    </row>
    <row r="52" spans="1:11" s="9" customFormat="1" ht="119.25" customHeight="1" x14ac:dyDescent="0.2">
      <c r="A52" s="7"/>
      <c r="B52" s="7"/>
      <c r="C52" s="8"/>
      <c r="D52" s="11"/>
      <c r="E52" s="15"/>
      <c r="F52" s="8"/>
      <c r="G52" s="13"/>
      <c r="H52" s="11"/>
      <c r="I52" s="7"/>
      <c r="J52" s="7"/>
      <c r="K52" s="8"/>
    </row>
    <row r="53" spans="1:11" s="9" customFormat="1" ht="119.25" customHeight="1" x14ac:dyDescent="0.2">
      <c r="A53" s="7"/>
      <c r="B53" s="7"/>
      <c r="C53" s="8"/>
      <c r="D53" s="11"/>
      <c r="E53" s="15"/>
      <c r="F53" s="8"/>
      <c r="G53" s="13"/>
      <c r="H53" s="11"/>
      <c r="I53" s="7"/>
      <c r="J53" s="7"/>
      <c r="K53" s="8"/>
    </row>
    <row r="54" spans="1:11" s="9" customFormat="1" ht="119.25" customHeight="1" x14ac:dyDescent="0.2">
      <c r="A54" s="7"/>
      <c r="B54" s="7"/>
      <c r="C54" s="8"/>
      <c r="D54" s="11"/>
      <c r="E54" s="15"/>
      <c r="F54" s="8"/>
      <c r="G54" s="13"/>
      <c r="H54" s="11"/>
      <c r="I54" s="7"/>
      <c r="J54" s="7"/>
      <c r="K54" s="8"/>
    </row>
    <row r="55" spans="1:11" s="9" customFormat="1" ht="119.25" customHeight="1" x14ac:dyDescent="0.2">
      <c r="A55" s="7"/>
      <c r="B55" s="7"/>
      <c r="C55" s="8"/>
      <c r="D55" s="11"/>
      <c r="E55" s="15"/>
      <c r="F55" s="8"/>
      <c r="G55" s="13"/>
      <c r="H55" s="11"/>
      <c r="I55" s="7"/>
      <c r="J55" s="7"/>
      <c r="K55" s="8"/>
    </row>
    <row r="56" spans="1:11" s="9" customFormat="1" ht="119.25" customHeight="1" x14ac:dyDescent="0.2">
      <c r="A56" s="7"/>
      <c r="B56" s="7"/>
      <c r="C56" s="8"/>
      <c r="D56" s="11"/>
      <c r="E56" s="15"/>
      <c r="F56" s="8"/>
      <c r="G56" s="13"/>
      <c r="H56" s="11"/>
      <c r="I56" s="7"/>
      <c r="J56" s="7"/>
      <c r="K56" s="8"/>
    </row>
    <row r="57" spans="1:11" s="9" customFormat="1" ht="119.25" customHeight="1" x14ac:dyDescent="0.2">
      <c r="A57" s="7"/>
      <c r="B57" s="7"/>
      <c r="C57" s="8"/>
      <c r="D57" s="11"/>
      <c r="E57" s="15"/>
      <c r="F57" s="8"/>
      <c r="G57" s="13"/>
      <c r="H57" s="11"/>
      <c r="I57" s="7"/>
      <c r="J57" s="7"/>
      <c r="K57" s="8"/>
    </row>
    <row r="58" spans="1:11" s="9" customFormat="1" ht="119.25" customHeight="1" x14ac:dyDescent="0.2">
      <c r="A58" s="7"/>
      <c r="B58" s="7"/>
      <c r="C58" s="8"/>
      <c r="D58" s="11"/>
      <c r="E58" s="15"/>
      <c r="F58" s="8"/>
      <c r="G58" s="13"/>
      <c r="H58" s="11"/>
      <c r="I58" s="7"/>
      <c r="J58" s="7"/>
      <c r="K58" s="8"/>
    </row>
    <row r="59" spans="1:11" s="9" customFormat="1" ht="119.25" customHeight="1" x14ac:dyDescent="0.2">
      <c r="A59" s="7"/>
      <c r="B59" s="7"/>
      <c r="C59" s="8"/>
      <c r="D59" s="11"/>
      <c r="E59" s="15"/>
      <c r="F59" s="8"/>
      <c r="G59" s="13"/>
      <c r="H59" s="11"/>
      <c r="I59" s="7"/>
      <c r="J59" s="7"/>
      <c r="K59" s="8"/>
    </row>
    <row r="60" spans="1:11" s="9" customFormat="1" ht="119.25" customHeight="1" x14ac:dyDescent="0.2">
      <c r="A60" s="7"/>
      <c r="B60" s="7"/>
      <c r="C60" s="8"/>
      <c r="D60" s="11"/>
      <c r="E60" s="15"/>
      <c r="F60" s="8"/>
      <c r="G60" s="13"/>
      <c r="H60" s="11"/>
      <c r="I60" s="7"/>
      <c r="J60" s="7"/>
      <c r="K60" s="8"/>
    </row>
    <row r="61" spans="1:11" s="9" customFormat="1" ht="119.25" customHeight="1" x14ac:dyDescent="0.2">
      <c r="A61" s="7"/>
      <c r="B61" s="7"/>
      <c r="C61" s="8"/>
      <c r="D61" s="11"/>
      <c r="E61" s="15"/>
      <c r="F61" s="8"/>
      <c r="G61" s="13"/>
      <c r="H61" s="11"/>
      <c r="I61" s="7"/>
      <c r="J61" s="7"/>
      <c r="K61" s="8"/>
    </row>
    <row r="62" spans="1:11" s="9" customFormat="1" ht="119.25" customHeight="1" x14ac:dyDescent="0.2">
      <c r="A62" s="7"/>
      <c r="B62" s="7"/>
      <c r="C62" s="8"/>
      <c r="D62" s="11"/>
      <c r="E62" s="15"/>
      <c r="F62" s="8"/>
      <c r="G62" s="13"/>
      <c r="H62" s="11"/>
      <c r="I62" s="7"/>
      <c r="J62" s="7"/>
      <c r="K62" s="8"/>
    </row>
    <row r="63" spans="1:11" s="9" customFormat="1" ht="119.25" customHeight="1" x14ac:dyDescent="0.2">
      <c r="A63" s="7"/>
      <c r="B63" s="7"/>
      <c r="C63" s="8"/>
      <c r="D63" s="11"/>
      <c r="E63" s="15"/>
      <c r="F63" s="8"/>
      <c r="G63" s="13"/>
      <c r="H63" s="11"/>
      <c r="I63" s="7"/>
      <c r="J63" s="7"/>
      <c r="K63" s="8"/>
    </row>
    <row r="64" spans="1:11" s="9" customFormat="1" ht="119.25" customHeight="1" x14ac:dyDescent="0.2">
      <c r="A64" s="7"/>
      <c r="B64" s="7"/>
      <c r="C64" s="8"/>
      <c r="D64" s="11"/>
      <c r="E64" s="15"/>
      <c r="F64" s="8"/>
      <c r="G64" s="13"/>
      <c r="H64" s="11"/>
      <c r="I64" s="7"/>
      <c r="J64" s="7"/>
      <c r="K64" s="8"/>
    </row>
    <row r="65" spans="1:11" s="9" customFormat="1" ht="119.25" customHeight="1" x14ac:dyDescent="0.2">
      <c r="A65" s="7"/>
      <c r="B65" s="7"/>
      <c r="C65" s="8"/>
      <c r="D65" s="11"/>
      <c r="E65" s="15"/>
      <c r="F65" s="8"/>
      <c r="G65" s="13"/>
      <c r="H65" s="11"/>
      <c r="I65" s="7"/>
      <c r="J65" s="7"/>
      <c r="K65" s="8"/>
    </row>
    <row r="66" spans="1:11" s="9" customFormat="1" ht="119.25" customHeight="1" x14ac:dyDescent="0.2">
      <c r="A66" s="7"/>
      <c r="B66" s="7"/>
      <c r="C66" s="8"/>
      <c r="D66" s="11"/>
      <c r="E66" s="15"/>
      <c r="F66" s="8"/>
      <c r="G66" s="13"/>
      <c r="H66" s="11"/>
      <c r="I66" s="7"/>
      <c r="J66" s="7"/>
      <c r="K66" s="8"/>
    </row>
    <row r="67" spans="1:11" s="9" customFormat="1" ht="119.25" customHeight="1" x14ac:dyDescent="0.2">
      <c r="A67" s="7"/>
      <c r="B67" s="7"/>
      <c r="C67" s="8"/>
      <c r="D67" s="11"/>
      <c r="E67" s="15"/>
      <c r="F67" s="8"/>
      <c r="G67" s="13"/>
      <c r="H67" s="11"/>
      <c r="I67" s="7"/>
      <c r="J67" s="7"/>
      <c r="K67" s="8"/>
    </row>
    <row r="68" spans="1:11" s="9" customFormat="1" ht="119.25" customHeight="1" x14ac:dyDescent="0.2">
      <c r="A68" s="7"/>
      <c r="B68" s="7"/>
      <c r="C68" s="8"/>
      <c r="D68" s="11"/>
      <c r="E68" s="15"/>
      <c r="F68" s="8"/>
      <c r="G68" s="13"/>
      <c r="H68" s="11"/>
      <c r="I68" s="7"/>
      <c r="J68" s="7"/>
      <c r="K68" s="8"/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F036C-772D-46FF-8AF2-6BCA2C90E17C}">
  <dimension ref="A1:J27"/>
  <sheetViews>
    <sheetView topLeftCell="A7" zoomScale="69" zoomScaleNormal="69" workbookViewId="0">
      <selection activeCell="A19" sqref="A19:XFD22"/>
    </sheetView>
  </sheetViews>
  <sheetFormatPr defaultRowHeight="12.75" x14ac:dyDescent="0.2"/>
  <cols>
    <col min="1" max="1" width="15.42578125" customWidth="1"/>
    <col min="2" max="2" width="62.140625" customWidth="1"/>
    <col min="3" max="3" width="19.28515625" customWidth="1"/>
    <col min="4" max="4" width="20.140625" customWidth="1"/>
    <col min="5" max="7" width="19.28515625" customWidth="1"/>
    <col min="9" max="9" width="14" bestFit="1" customWidth="1"/>
    <col min="10" max="10" width="16.85546875" customWidth="1"/>
  </cols>
  <sheetData>
    <row r="1" spans="1:10" ht="23.25" customHeight="1" x14ac:dyDescent="0.2">
      <c r="A1" s="45">
        <v>4421525.63</v>
      </c>
      <c r="D1">
        <v>246</v>
      </c>
      <c r="E1">
        <v>100</v>
      </c>
      <c r="F1">
        <v>2</v>
      </c>
      <c r="G1" s="47">
        <f>SUM(F1*E1/D1)</f>
        <v>0.81300813008130079</v>
      </c>
    </row>
    <row r="2" spans="1:10" ht="23.25" customHeight="1" x14ac:dyDescent="0.2">
      <c r="A2" s="45">
        <v>353329.2</v>
      </c>
    </row>
    <row r="3" spans="1:10" ht="23.25" customHeight="1" x14ac:dyDescent="0.2">
      <c r="A3" s="45">
        <v>1608768</v>
      </c>
    </row>
    <row r="4" spans="1:10" ht="23.25" customHeight="1" x14ac:dyDescent="0.2">
      <c r="A4" s="45">
        <v>1978691</v>
      </c>
      <c r="G4" s="45">
        <v>1449000</v>
      </c>
    </row>
    <row r="5" spans="1:10" ht="23.25" customHeight="1" x14ac:dyDescent="0.2">
      <c r="A5" s="45">
        <v>4992572.33</v>
      </c>
      <c r="G5" s="45">
        <v>1495000</v>
      </c>
    </row>
    <row r="6" spans="1:10" ht="23.25" customHeight="1" x14ac:dyDescent="0.2">
      <c r="A6" s="45">
        <v>337580</v>
      </c>
      <c r="G6" s="45">
        <v>1344000</v>
      </c>
    </row>
    <row r="7" spans="1:10" ht="23.25" customHeight="1" x14ac:dyDescent="0.2">
      <c r="A7" s="45">
        <v>2480921</v>
      </c>
      <c r="G7" s="45">
        <v>8794515</v>
      </c>
    </row>
    <row r="8" spans="1:10" ht="23.25" customHeight="1" x14ac:dyDescent="0.2">
      <c r="A8" s="45">
        <v>10166539.800000001</v>
      </c>
      <c r="G8" s="45">
        <v>13050000</v>
      </c>
    </row>
    <row r="9" spans="1:10" ht="23.25" customHeight="1" x14ac:dyDescent="0.2">
      <c r="A9" s="45">
        <v>13587189.42</v>
      </c>
      <c r="G9" s="45">
        <v>775000</v>
      </c>
    </row>
    <row r="10" spans="1:10" ht="23.25" customHeight="1" x14ac:dyDescent="0.2">
      <c r="A10" s="45">
        <v>1280506</v>
      </c>
      <c r="G10" s="45">
        <v>34130000</v>
      </c>
    </row>
    <row r="11" spans="1:10" ht="23.25" customHeight="1" x14ac:dyDescent="0.2">
      <c r="A11" s="45">
        <v>43455523.82</v>
      </c>
      <c r="G11" s="45">
        <v>8715000</v>
      </c>
    </row>
    <row r="12" spans="1:10" ht="23.25" customHeight="1" x14ac:dyDescent="0.2">
      <c r="A12" s="45">
        <v>2025960</v>
      </c>
      <c r="G12" s="45">
        <v>970000</v>
      </c>
    </row>
    <row r="13" spans="1:10" ht="23.25" customHeight="1" x14ac:dyDescent="0.2">
      <c r="A13" s="46">
        <f>SUM(A1:A12)</f>
        <v>86689106.200000003</v>
      </c>
      <c r="G13" s="46">
        <f>SUM(G4:G12)</f>
        <v>70722515</v>
      </c>
      <c r="I13" s="46">
        <f>SUM(A13-G13-G14)</f>
        <v>15966591.200000003</v>
      </c>
      <c r="J13" s="46">
        <v>3022919</v>
      </c>
    </row>
    <row r="14" spans="1:10" ht="23.25" customHeight="1" x14ac:dyDescent="0.2">
      <c r="G14" s="46"/>
    </row>
    <row r="15" spans="1:10" ht="23.25" customHeight="1" x14ac:dyDescent="0.2">
      <c r="G15" s="47">
        <f>SUM(G13*100/A13)</f>
        <v>81.581778957134986</v>
      </c>
      <c r="I15" s="47">
        <f>SUM(I13*100/A13)</f>
        <v>18.418221042865017</v>
      </c>
      <c r="J15" s="47">
        <f>SUM(J13*100/A13)</f>
        <v>3.4870805946779964</v>
      </c>
    </row>
    <row r="16" spans="1:10" ht="23.25" customHeight="1" x14ac:dyDescent="0.2"/>
    <row r="17" spans="1:6" ht="23.25" customHeight="1" x14ac:dyDescent="0.2"/>
    <row r="18" spans="1:6" ht="23.25" customHeight="1" thickBot="1" x14ac:dyDescent="0.25"/>
    <row r="19" spans="1:6" ht="61.5" customHeight="1" thickBot="1" x14ac:dyDescent="0.25">
      <c r="A19" s="48" t="s">
        <v>852</v>
      </c>
      <c r="B19" s="49" t="s">
        <v>853</v>
      </c>
      <c r="C19" s="49" t="s">
        <v>854</v>
      </c>
      <c r="D19" s="49" t="s">
        <v>855</v>
      </c>
      <c r="E19" s="50" t="s">
        <v>856</v>
      </c>
      <c r="F19" s="50" t="s">
        <v>857</v>
      </c>
    </row>
    <row r="20" spans="1:6" ht="39" customHeight="1" thickBot="1" x14ac:dyDescent="0.25">
      <c r="A20" s="52">
        <v>1</v>
      </c>
      <c r="B20" s="51" t="s">
        <v>858</v>
      </c>
      <c r="C20" s="53">
        <v>10</v>
      </c>
      <c r="D20" s="55">
        <v>70722515</v>
      </c>
      <c r="E20" s="53">
        <v>95.12</v>
      </c>
      <c r="F20" s="53">
        <v>81.58</v>
      </c>
    </row>
    <row r="21" spans="1:6" ht="39.75" customHeight="1" thickBot="1" x14ac:dyDescent="0.25">
      <c r="A21" s="52">
        <v>2</v>
      </c>
      <c r="B21" s="51" t="s">
        <v>70</v>
      </c>
      <c r="C21" s="53">
        <v>2</v>
      </c>
      <c r="D21" s="54">
        <v>3022919</v>
      </c>
      <c r="E21" s="53">
        <v>0.81</v>
      </c>
      <c r="F21" s="53">
        <v>18.420000000000002</v>
      </c>
    </row>
    <row r="22" spans="1:6" ht="39.75" customHeight="1" thickBot="1" x14ac:dyDescent="0.25">
      <c r="A22" s="52">
        <v>3</v>
      </c>
      <c r="B22" s="51" t="s">
        <v>6</v>
      </c>
      <c r="C22" s="53">
        <v>234</v>
      </c>
      <c r="D22" s="55">
        <v>12943672.199999999</v>
      </c>
      <c r="E22" s="53">
        <v>4.07</v>
      </c>
      <c r="F22" s="53">
        <v>3.49</v>
      </c>
    </row>
    <row r="23" spans="1:6" ht="54" customHeight="1" x14ac:dyDescent="0.2"/>
    <row r="24" spans="1:6" ht="54" customHeight="1" x14ac:dyDescent="0.2"/>
    <row r="25" spans="1:6" ht="54" customHeight="1" x14ac:dyDescent="0.2"/>
    <row r="26" spans="1:6" ht="54" customHeight="1" x14ac:dyDescent="0.2"/>
    <row r="27" spans="1:6" ht="54" customHeight="1" x14ac:dyDescent="0.2"/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3C7C1-65DE-46CF-AE58-3EB82A33E448}">
  <dimension ref="A5:D9"/>
  <sheetViews>
    <sheetView workbookViewId="0">
      <selection activeCell="A6" sqref="A6:D9"/>
    </sheetView>
  </sheetViews>
  <sheetFormatPr defaultRowHeight="12.75" x14ac:dyDescent="0.2"/>
  <cols>
    <col min="2" max="2" width="19.7109375" customWidth="1"/>
    <col min="3" max="3" width="24.42578125" customWidth="1"/>
    <col min="4" max="4" width="21.7109375" customWidth="1"/>
  </cols>
  <sheetData>
    <row r="5" spans="1:4" ht="13.5" thickBot="1" x14ac:dyDescent="0.25"/>
    <row r="6" spans="1:4" ht="61.5" customHeight="1" thickBot="1" x14ac:dyDescent="0.25">
      <c r="A6" s="48" t="s">
        <v>852</v>
      </c>
      <c r="B6" s="49" t="s">
        <v>853</v>
      </c>
      <c r="C6" s="49" t="s">
        <v>855</v>
      </c>
      <c r="D6" s="50" t="s">
        <v>857</v>
      </c>
    </row>
    <row r="7" spans="1:4" ht="39" customHeight="1" thickBot="1" x14ac:dyDescent="0.25">
      <c r="A7" s="52">
        <v>1</v>
      </c>
      <c r="B7" s="51" t="s">
        <v>858</v>
      </c>
      <c r="C7" s="55">
        <v>70722515</v>
      </c>
      <c r="D7" s="53">
        <v>81.58</v>
      </c>
    </row>
    <row r="8" spans="1:4" ht="39.75" customHeight="1" thickBot="1" x14ac:dyDescent="0.25">
      <c r="A8" s="52">
        <v>2</v>
      </c>
      <c r="B8" s="51" t="s">
        <v>70</v>
      </c>
      <c r="C8" s="54">
        <v>3022919</v>
      </c>
      <c r="D8" s="53">
        <v>18.420000000000002</v>
      </c>
    </row>
    <row r="9" spans="1:4" ht="39.75" customHeight="1" thickBot="1" x14ac:dyDescent="0.25">
      <c r="A9" s="52">
        <v>3</v>
      </c>
      <c r="B9" s="51" t="s">
        <v>6</v>
      </c>
      <c r="C9" s="55">
        <v>12943672.199999999</v>
      </c>
      <c r="D9" s="53">
        <v>3.49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16</vt:i4>
      </vt:variant>
    </vt:vector>
  </HeadingPairs>
  <TitlesOfParts>
    <vt:vector size="16" baseType="lpstr">
      <vt:lpstr>ต.ค.</vt:lpstr>
      <vt:lpstr>พ.ย.</vt:lpstr>
      <vt:lpstr>ธ.ค.</vt:lpstr>
      <vt:lpstr>ม.ค.</vt:lpstr>
      <vt:lpstr>ก.พ.</vt:lpstr>
      <vt:lpstr>มี.ค.</vt:lpstr>
      <vt:lpstr>เม.ย.</vt:lpstr>
      <vt:lpstr>พ.ค.</vt:lpstr>
      <vt:lpstr>มิ.ย.</vt:lpstr>
      <vt:lpstr>ก.ค.</vt:lpstr>
      <vt:lpstr>ส.ค.</vt:lpstr>
      <vt:lpstr>ก.ย.</vt:lpstr>
      <vt:lpstr>-</vt:lpstr>
      <vt:lpstr>69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สัจจา มะลิ</cp:lastModifiedBy>
  <cp:lastPrinted>2026-06-08T07:09:48Z</cp:lastPrinted>
  <dcterms:created xsi:type="dcterms:W3CDTF">2026-05-28T09:08:59Z</dcterms:created>
  <dcterms:modified xsi:type="dcterms:W3CDTF">2026-06-26T04:14:23Z</dcterms:modified>
</cp:coreProperties>
</file>